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cargas\Inge Naty\"/>
    </mc:Choice>
  </mc:AlternateContent>
  <bookViews>
    <workbookView xWindow="0" yWindow="0" windowWidth="23040" windowHeight="9192"/>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0" i="1" l="1"/>
  <c r="L190" i="1"/>
  <c r="M189" i="1"/>
  <c r="L189" i="1"/>
  <c r="M187" i="1"/>
  <c r="L187" i="1"/>
  <c r="M184" i="1"/>
  <c r="L184" i="1"/>
  <c r="M181" i="1"/>
  <c r="L181" i="1"/>
  <c r="M177" i="1"/>
  <c r="L177" i="1"/>
  <c r="M174" i="1"/>
  <c r="L174" i="1"/>
  <c r="M170" i="1"/>
  <c r="L170" i="1"/>
  <c r="M167" i="1"/>
  <c r="L167" i="1"/>
  <c r="M166" i="1"/>
  <c r="L166" i="1"/>
  <c r="M165" i="1"/>
  <c r="L165" i="1"/>
  <c r="M158" i="1"/>
  <c r="L158" i="1"/>
  <c r="M154" i="1"/>
  <c r="L154" i="1"/>
  <c r="M153" i="1"/>
  <c r="L153" i="1"/>
  <c r="M151" i="1"/>
  <c r="M152" i="1"/>
  <c r="L152" i="1"/>
  <c r="L151" i="1"/>
  <c r="M150" i="1"/>
  <c r="L150" i="1"/>
  <c r="M148" i="1"/>
  <c r="L148" i="1"/>
  <c r="M147" i="1"/>
  <c r="L147" i="1"/>
  <c r="M139" i="1"/>
  <c r="L139" i="1"/>
  <c r="M134" i="1"/>
  <c r="L134" i="1"/>
  <c r="M130" i="1"/>
  <c r="L130" i="1"/>
  <c r="M125" i="1"/>
  <c r="L125" i="1"/>
  <c r="M118" i="1"/>
  <c r="L118" i="1"/>
  <c r="M113" i="1"/>
  <c r="L113" i="1"/>
  <c r="M112" i="1"/>
  <c r="L112" i="1"/>
  <c r="M110" i="1"/>
  <c r="L110" i="1"/>
  <c r="L109" i="1"/>
  <c r="M109" i="1"/>
  <c r="M108" i="1"/>
  <c r="L108" i="1"/>
  <c r="M106" i="1"/>
  <c r="L106" i="1"/>
  <c r="M105" i="1"/>
  <c r="L105" i="1"/>
  <c r="M104" i="1"/>
  <c r="L104" i="1"/>
  <c r="M97" i="1"/>
  <c r="L97" i="1"/>
  <c r="M96" i="1"/>
  <c r="L96" i="1"/>
  <c r="M93" i="1"/>
  <c r="L93" i="1"/>
  <c r="M90" i="1"/>
  <c r="L90" i="1"/>
  <c r="M87" i="1"/>
  <c r="L87" i="1"/>
  <c r="M85" i="1"/>
  <c r="L85" i="1"/>
  <c r="M83" i="1"/>
  <c r="L83" i="1"/>
  <c r="M81" i="1"/>
  <c r="L81" i="1"/>
  <c r="M89" i="1"/>
  <c r="L89" i="1"/>
  <c r="M75" i="1"/>
  <c r="L75" i="1"/>
  <c r="L69" i="1"/>
  <c r="M69" i="1"/>
  <c r="M63" i="1"/>
  <c r="L63" i="1"/>
  <c r="M56" i="1"/>
  <c r="L56" i="1"/>
  <c r="M50" i="1"/>
  <c r="L50" i="1"/>
  <c r="M44" i="1"/>
  <c r="L44" i="1"/>
  <c r="M38" i="1"/>
  <c r="L38" i="1"/>
  <c r="M37" i="1"/>
  <c r="L37" i="1"/>
  <c r="M36" i="1"/>
  <c r="M196" i="1"/>
  <c r="M200" i="1"/>
  <c r="L200" i="1"/>
  <c r="M205" i="1"/>
  <c r="L205" i="1"/>
  <c r="M207" i="1"/>
  <c r="M206" i="1"/>
  <c r="L206" i="1"/>
  <c r="L207" i="1"/>
  <c r="M208" i="1"/>
  <c r="L208" i="1"/>
  <c r="M209" i="1"/>
  <c r="L209" i="1"/>
  <c r="M211" i="1"/>
  <c r="L211" i="1"/>
  <c r="M230" i="1"/>
  <c r="L230" i="1"/>
  <c r="M224" i="1"/>
  <c r="L224" i="1"/>
  <c r="M219" i="1"/>
  <c r="L219" i="1"/>
  <c r="M213" i="1"/>
  <c r="L213" i="1"/>
  <c r="M263" i="1"/>
  <c r="L263" i="1"/>
  <c r="J331" i="1"/>
  <c r="I331" i="1"/>
  <c r="J324" i="1"/>
  <c r="J323" i="1"/>
  <c r="I323" i="1"/>
  <c r="I324" i="1"/>
  <c r="J345" i="1"/>
  <c r="I345" i="1"/>
  <c r="J341" i="1"/>
  <c r="J337" i="1"/>
  <c r="I341" i="1"/>
  <c r="I337" i="1"/>
  <c r="J350" i="1"/>
  <c r="I350" i="1"/>
  <c r="J354" i="1"/>
  <c r="I354" i="1"/>
  <c r="J351" i="1"/>
  <c r="I351" i="1"/>
  <c r="J369" i="1"/>
  <c r="I369" i="1"/>
  <c r="J365" i="1"/>
  <c r="I365" i="1"/>
  <c r="J361" i="1"/>
  <c r="I361" i="1"/>
  <c r="J317" i="1"/>
  <c r="I317" i="1"/>
  <c r="J315" i="1"/>
  <c r="I315" i="1"/>
  <c r="J311" i="1"/>
  <c r="I311" i="1"/>
  <c r="J310" i="1"/>
  <c r="I309" i="1"/>
  <c r="I310" i="1"/>
  <c r="J309" i="1"/>
  <c r="J303" i="1"/>
  <c r="I303" i="1"/>
  <c r="J302" i="1"/>
  <c r="I302" i="1"/>
  <c r="J297" i="1"/>
  <c r="I297" i="1"/>
  <c r="J296" i="1"/>
  <c r="I296" i="1"/>
  <c r="J290" i="1"/>
  <c r="I290" i="1"/>
  <c r="J289" i="1"/>
  <c r="I289" i="1"/>
  <c r="J288" i="1"/>
  <c r="I288" i="1"/>
  <c r="J287" i="1"/>
  <c r="I287" i="1"/>
  <c r="J286" i="1"/>
  <c r="I286" i="1"/>
  <c r="J283" i="1"/>
  <c r="I283" i="1"/>
  <c r="J279" i="1"/>
  <c r="I279" i="1"/>
  <c r="J280" i="1"/>
  <c r="I280" i="1"/>
  <c r="I277" i="1"/>
  <c r="M243" i="1"/>
  <c r="M238" i="1"/>
  <c r="L238" i="1"/>
  <c r="L243" i="1"/>
  <c r="M248" i="1"/>
  <c r="L248" i="1"/>
  <c r="M253" i="1"/>
  <c r="L253" i="1"/>
  <c r="L196" i="1"/>
  <c r="M178" i="1"/>
  <c r="L178" i="1"/>
  <c r="L36" i="1"/>
  <c r="L5" i="1"/>
  <c r="J277" i="1"/>
  <c r="M32" i="1"/>
  <c r="L32" i="1"/>
  <c r="M28" i="1"/>
  <c r="L28" i="1"/>
  <c r="M22" i="1"/>
  <c r="L22" i="1"/>
  <c r="M16" i="1"/>
  <c r="L16" i="1"/>
  <c r="M11" i="1"/>
  <c r="L11" i="1"/>
  <c r="M5" i="1" l="1"/>
  <c r="I4" i="1"/>
  <c r="I103" i="1"/>
  <c r="I195" i="1"/>
</calcChain>
</file>

<file path=xl/sharedStrings.xml><?xml version="1.0" encoding="utf-8"?>
<sst xmlns="http://schemas.openxmlformats.org/spreadsheetml/2006/main" count="1128" uniqueCount="519">
  <si>
    <t>PUBLICACIONES DE LOS DOCENTES DEL DEPARTAMENTO DE ENERGÍA Y MECÁNICA</t>
  </si>
  <si>
    <t>ARTÍCULOS INDICADOR MUNDIAL (SCOPUS)</t>
  </si>
  <si>
    <t>AUTORES DEL DCEM-L</t>
  </si>
  <si>
    <t>NOMBRE ARTÍCULO</t>
  </si>
  <si>
    <t>REVISTA</t>
  </si>
  <si>
    <t>ISSN/ISBN</t>
  </si>
  <si>
    <t>SJR</t>
  </si>
  <si>
    <t>DOI</t>
  </si>
  <si>
    <t>SYLVIA NATHALY REA MINANGO</t>
  </si>
  <si>
    <t>AUTONOMOUS VIDEO SURVEILLANCE APPLICATION USING ARTIFICIAL VISION TO TRACK PEOPLE IN RESTRICTED AREAS</t>
  </si>
  <si>
    <t>SMART INNOVATION, SYSTEMS AND TECHNOLOGIES</t>
  </si>
  <si>
    <t>2190-3018</t>
  </si>
  <si>
    <t>0,173-Q3</t>
  </si>
  <si>
    <t>10.1007/978-3-319-78605-6_5</t>
  </si>
  <si>
    <t>USING COMPUTER VISION TECHNIQUES TO GENERATE EMBEDDED SYSTEMS FOR MONITORING VOLCANOES IN ECUADOR WITH TRAJECTORY DETERMINATION</t>
  </si>
  <si>
    <t>JOURNAL OF ENGINEERING AND APPLIED SCIENCES</t>
  </si>
  <si>
    <t>1816-949X</t>
  </si>
  <si>
    <t>0,163-Q3</t>
  </si>
  <si>
    <t>10.3923/jeasci.2018.3164.3168</t>
  </si>
  <si>
    <t>USE OF ICT'S TO GENERATE REAL-TIME ALERTS BASED ON THE AUTOMATIC ANALYSIS BY THE ARTIFICIAL VISION SYSTEM THAT MONITORS ERUPTIVE PROCESSES</t>
  </si>
  <si>
    <t>10.3923/jeasci.2018.3169.3176</t>
  </si>
  <si>
    <t>APPLYING ARTIFICIAL VISION TECHNIQUES AND ARTIFICIAL NEURAL NETWORKS TO AUTONOMOUS QUADCOPTER LANDING</t>
  </si>
  <si>
    <t>IEEE 2ND ECUADOR TECHNICAL CHAPTERS MEETING</t>
  </si>
  <si>
    <t>978-1-5386-3894-1</t>
  </si>
  <si>
    <t>10.1109/ETCM.2017.8247524</t>
  </si>
  <si>
    <t>5e</t>
  </si>
  <si>
    <t>IMAGE PROCESSING AND ARTIFICIAL NEURAL NETWORK FOR COUNTING PEOPLE INSIDE PUBLIC TRANSPORT</t>
  </si>
  <si>
    <t>IEEE THIRD ECUADOR TECHNICAL CHAPTERS MEETING</t>
  </si>
  <si>
    <t>978-1-5386-6657-9</t>
  </si>
  <si>
    <t>10.1109/ETCM.2018.8580287</t>
  </si>
  <si>
    <t xml:space="preserve">GRAPHICAL REPRESENTATION OF THE APPLICATION OF THE BISECTION AND SECANT METHODS FOR OBTAINING ROOTS OF EQUATIONS USING MATLAB </t>
  </si>
  <si>
    <t>IOP: JOURNAL OF PHYSICS: CONFERENCE SERIES</t>
  </si>
  <si>
    <t>1742-6588</t>
  </si>
  <si>
    <t>0,241-Q3</t>
  </si>
  <si>
    <t>10.1088/1742-6596/1053/1/012026</t>
  </si>
  <si>
    <t>RICARDO URRUTIA GOYES</t>
  </si>
  <si>
    <t>JUAN CASTRO CLAVIJO</t>
  </si>
  <si>
    <t>OPACITY AND NOX SENSING ON A DIESEL ENGINE WITH ADBLUE INJECTED IN A SCR SYSTEM</t>
  </si>
  <si>
    <t>IEEE INTERNATIONAL CONFERENCE ON ENVIRONMENT AND ELECTRICAL ENGINEERING</t>
  </si>
  <si>
    <t>978-1-5386-5186-5</t>
  </si>
  <si>
    <t>10.1109/EEEIC.2018.8494222</t>
  </si>
  <si>
    <t>STREET DUST FROM A HEAVILY-POPULATED AND INDUSTRIALIZED CITY: EVALUATION OF SPATIAL DISTRIBUTION, ORIGINS, POLLUTION, ECOLOGICAL RISKS AND HUMAN HEALTH REPERCUSSIONS</t>
  </si>
  <si>
    <t>ECOTOXICOLOGY AND ENVIRONMENTAL SAFETY</t>
  </si>
  <si>
    <t>1090-2414</t>
  </si>
  <si>
    <t>1,201-Q1</t>
  </si>
  <si>
    <t>10.1016/j.ecoenv.2018.04.054</t>
  </si>
  <si>
    <t>CHARACTERIZATION OF SOIL CONTAMINATION BY LEAD AROUND A FORMER BATTERY FACTORY BY APPLYING AN ANALYTICAL HYBRID METHOD</t>
  </si>
  <si>
    <t>ENVIRONMENTAL MONITORING AND ASSESSMENT</t>
  </si>
  <si>
    <t>0167-6369</t>
  </si>
  <si>
    <t>0,589-Q2</t>
  </si>
  <si>
    <t>10.1007/s10661-018-6820-2</t>
  </si>
  <si>
    <t>OSCAR ARTEAGA LÓPEZ</t>
  </si>
  <si>
    <t>VIRTUAL REHABILITATION SYSTEM FOR FINE MOTOR SKILLS USING A FUNCTIONAL HAND ORTHOSIS</t>
  </si>
  <si>
    <t>LECTURE NOTES IN COMPUTER SCIENCE</t>
  </si>
  <si>
    <t>0302-9743</t>
  </si>
  <si>
    <t>0,295-Q2</t>
  </si>
  <si>
    <t>10.1007/978-3-319-95282-6_6</t>
  </si>
  <si>
    <t>AUTONOMOUS AND TELE-OPERATED NAVIGATION OF AERIAL MANIPULATOR ROBOTS IN DIGITALIZED VIRTUAL ENVIRONMENTS</t>
  </si>
  <si>
    <t>10.1007/978-3-319-95282-6_36</t>
  </si>
  <si>
    <t>CEVALLOS CARVAJAL ALEX</t>
  </si>
  <si>
    <t>EDISON ARGÜELLO MAYA</t>
  </si>
  <si>
    <t>APPLICATION OF MAGNETORHEOLOGICAL FLUIDS IN THE DESIGN OF A LEG PROSTHESIS WITH ACTIVE DAMPING</t>
  </si>
  <si>
    <t>MATEC WEB OF CONFERENCES</t>
  </si>
  <si>
    <t>2261-236X</t>
  </si>
  <si>
    <t>10.1051/matecconf/201819202055</t>
  </si>
  <si>
    <t>GUIDO TORRES MUÑOZ</t>
  </si>
  <si>
    <t>MOBILE ROBOTIC TABLE WITH ARTIFICIAL INTELLIGENCE APPLIED TO THE SEPARATE AND CLASSIFIED POSITIONING OF OBJECTS FOR COMPUTER-INTEGRATED MANUFACTURING</t>
  </si>
  <si>
    <t>COMMUNICATIONS IN COMPUTER AND INFORMATION SCIENCE</t>
  </si>
  <si>
    <t>1865-0929</t>
  </si>
  <si>
    <t>0,17-Q3</t>
  </si>
  <si>
    <t>10.1007/978-3-030-00617-4_20</t>
  </si>
  <si>
    <t>DIVERTING AND SORTING MOBILE ROBOTIC TABLE FOR MOTION CONTROL TESTING</t>
  </si>
  <si>
    <t>IOP CONF. SERIES: MATERIALS SCIENCE AND ENGINEERING – Vol. 417</t>
  </si>
  <si>
    <t>1757-8981</t>
  </si>
  <si>
    <t>10.1088/1757-899X/417/1/012011</t>
  </si>
  <si>
    <t>PHYSICAL - MECHANICAL CHARACTERIZATION APPLIED TO THE ADHESION OF ELECTROLYTIC METAL CHROMIUM PLATING ON BUS RIMS SURFACES</t>
  </si>
  <si>
    <t>SOLID STATE PHENOMENA</t>
  </si>
  <si>
    <t>1662-9779</t>
  </si>
  <si>
    <t>0,254-Q3</t>
  </si>
  <si>
    <t>10.4028/www.scientific.net/SSP.287.13</t>
  </si>
  <si>
    <t>APPLICATION OF MULTIPLE METHODS OF NDT FOR THE EVALUATION OF WELDED JOINTS IN A STEEL BRIDGE ASTM-A-588</t>
  </si>
  <si>
    <t>10.4028/www.scientific.net/SSP.287.8</t>
  </si>
  <si>
    <t>MAURICIO CRUZ ARCOS</t>
  </si>
  <si>
    <t>COMPOSITE MATERIALS FOR THE CONSTRUCTION OF FUNCTIONAL ORTHOSES</t>
  </si>
  <si>
    <t>ADVANCED SCIENCE LETTERS - Volume 24, Number 11, November 2018, pp. 8759-8763(5)</t>
  </si>
  <si>
    <t>1936-6612</t>
  </si>
  <si>
    <t>1936-7317</t>
  </si>
  <si>
    <t>0,13-Q4</t>
  </si>
  <si>
    <t>10.1166/asl.2018.12340</t>
  </si>
  <si>
    <t>FORCE MULTIPLIER EXOSKELETON FOR UPPER EXTREMITY</t>
  </si>
  <si>
    <t>ADVANCED SCIENCE LETTERS - Volume 24, Number 11, November 2018, pp. 8861-8865(5)</t>
  </si>
  <si>
    <t>10.1166/asl.2018.12362</t>
  </si>
  <si>
    <t>KINEMATIC AND DYNAMIC ANALYSIS OF THE SPHERICAL WHEEL ROBOT</t>
  </si>
  <si>
    <t>ADVANCED SCIENCE LETTERS - Volume 24, Number 11, November 2018, pp. 8856-8860(5)</t>
  </si>
  <si>
    <t>10.1166/asl.2018.12361</t>
  </si>
  <si>
    <t>CHARACTERISTICS OF MAGNETORHEOLOGICAL FLUIDS APPLIED TO PROSTHESIS FOR LOWER LIMBS</t>
  </si>
  <si>
    <t>ADVANCED SCIENCE LETTERS - Volume 24, Number 11, November 2018, pp. 8748-8752(5)</t>
  </si>
  <si>
    <t>10.1166/asl.2018.12338</t>
  </si>
  <si>
    <t>STUDY OF EMBRITTLEMENT IN AUSTENITIC STAINLESS STEEL AISI 304H WITH 15 YEARS IN SERVICE EXPOSED HIGH TEMPERATURE</t>
  </si>
  <si>
    <t>DYNA</t>
  </si>
  <si>
    <t>0012-7353</t>
  </si>
  <si>
    <t>0,167-Q3</t>
  </si>
  <si>
    <t>10.6036/8665</t>
  </si>
  <si>
    <t>PRECISE WEED AND MAIZE CLASSIFICATION THROUGH CONVOLUTIONAL NEURONAL NETWORKS</t>
  </si>
  <si>
    <t>IEEE SECOND ECUADOR TECHNICAL CHAPTERS MEETING</t>
  </si>
  <si>
    <t>10.1109/ETCM.2017.8247469</t>
  </si>
  <si>
    <t>CATERINE DONOSO QUIMBITA</t>
  </si>
  <si>
    <t>RECOVERY OF HEAVY METALS FROM THE SPENT CATALYST OF THE HYDROTREATING UNIT (HDT) FOR THE USE OF THE IMPREGNATION OF SUPPORTED CATALYSTS</t>
  </si>
  <si>
    <t>KEY ENGINEERING MATERIALS</t>
  </si>
  <si>
    <t>1013-9826</t>
  </si>
  <si>
    <t>0,18-Q3</t>
  </si>
  <si>
    <t>10.4028/www.scientific.net/KEM.792.133</t>
  </si>
  <si>
    <t>ESTUDIO DE UN MOTOR A GASOLINA EN CONDICIONES DE ALTURA CON MEZCLAS DE ADITIVO ORGÁNICO EN EL COMBUSTIBLE</t>
  </si>
  <si>
    <t>INFORMACIÓN TECNOLÓGICA</t>
  </si>
  <si>
    <t>0718-0764</t>
  </si>
  <si>
    <t>0,197-Q3</t>
  </si>
  <si>
    <t xml:space="preserve">10.4067/S0718-07642018000500325  </t>
  </si>
  <si>
    <t>ESTUDIO DE RUGOSIDAD POR ANÁLISIS DE FOURIER DE LAS TOBERAS DE INYECTORES EN SISTEMAS RIEL COMÚN (CRDI)</t>
  </si>
  <si>
    <t>INGENIARE</t>
  </si>
  <si>
    <t>0718-3305</t>
  </si>
  <si>
    <t>0,239-Q2</t>
  </si>
  <si>
    <t xml:space="preserve">10.4067/S0718-33052018000400654  </t>
  </si>
  <si>
    <t>FAUSTO ACUÑA COELLO</t>
  </si>
  <si>
    <t>AUTOMATED SYSTEM OF STORAGE AND RECOVERY (AS/RS), THROUGH ARTIFICIAL VISION FOR FLEXIBLE MANUFACTURING SYSTEMS FOR EDUCATIONAL PURPOSES</t>
  </si>
  <si>
    <t>XII JORNADAS IBEROAMERICANAS DE INGENIERÍA DE SOFTWARE E INGENIERÍA DEL CONOCIMIENTO 2017</t>
  </si>
  <si>
    <t>978-1-5108-4396-7</t>
  </si>
  <si>
    <t>A COMBINED PHOTOVOLTAIC AND NOVEL RENEWABLE ENERGY SYSTEM: AN OPTIMIZED TECHNO-ECONOMIC ANALYSIS FOR MINING INDUSTRY APPLICATIONS</t>
  </si>
  <si>
    <t>JOURNAL OF CLEANER PRODUCTION</t>
  </si>
  <si>
    <t>0959-6526</t>
  </si>
  <si>
    <t>1,62-Q1</t>
  </si>
  <si>
    <t>10.1016/j.jclepro.2017.02.136</t>
  </si>
  <si>
    <t>IDENTIFICATION OF TERPENES AND ESSENTIAL OILS BY MEANS OF STATIC HEADSPACE GAS CHROMATOGRAPHY-ION MOBILITY SPECTROMETRY</t>
  </si>
  <si>
    <t>ANALYTICAL AND BIOANALYTICAL CHEMISTRY</t>
  </si>
  <si>
    <t>1618-2642</t>
  </si>
  <si>
    <t>0,94-Q1</t>
  </si>
  <si>
    <t>10.1007/s00216-017-0613-2</t>
  </si>
  <si>
    <t>CP2TICL: AN IDEAL REAGENT FOR GREEN CHEMISTRY?</t>
  </si>
  <si>
    <t>ORGANIC PROCESS RESEARCH AND DEVELOPMENT</t>
  </si>
  <si>
    <t>1520-586X</t>
  </si>
  <si>
    <t>1,06-Q1</t>
  </si>
  <si>
    <t>10.1021/acs.oprd.7b00098</t>
  </si>
  <si>
    <t>TITANOCENE DICHLORIDE: A NEW GREEN REAGENT IN ORGANIC CHEMISTRY</t>
  </si>
  <si>
    <t>CHINESE JOURNAL OF CATALYSIS</t>
  </si>
  <si>
    <t>0253-9837</t>
  </si>
  <si>
    <t>0,833-Q3</t>
  </si>
  <si>
    <t>10.1016/S1872-2067(17)62894-8</t>
  </si>
  <si>
    <t>VAPOR-LIQUID EQUILIBRIA MODELING USING GRAY-BOX NEURAL NETWORKS AS BINARY INTERACTION PARAMETERS PREDICTOR</t>
  </si>
  <si>
    <t>10.15446/dyna.v84n203.56364</t>
  </si>
  <si>
    <t>ROBERTO BELTRAN REYNA</t>
  </si>
  <si>
    <t>TURNING PERFORMANCE ANALYSIS USING COEFFICIENT OF TOOL LIFE IN RELATION TO THE VOLUME OF REMOVED MATERIAL</t>
  </si>
  <si>
    <t>10.4067/S0718-33052017000300501</t>
  </si>
  <si>
    <t>NAVIGATION AND DYNAMIC CONTROL OF OMNIDIRECTIONAL PLATFORMS</t>
  </si>
  <si>
    <t>0,32-Q2</t>
  </si>
  <si>
    <t>10.1007/978-3-319-64107-2_54</t>
  </si>
  <si>
    <t>VIRTUAL REALITY SYSTEM FOR TRAINING IN AUTOMOTIVE MECHANICS</t>
  </si>
  <si>
    <t>10.1007/978-3-319-60922-5_14</t>
  </si>
  <si>
    <t>UNIFIED DYNAMIC CONTROL OF OMNIDIRECTIONAL ROBOTS</t>
  </si>
  <si>
    <t>10.1007/978-3-319-64107-2_55</t>
  </si>
  <si>
    <t>NONLINEAR CONTROL OF OMNIDIRECTIONAL MOBILE PLATFORMS</t>
  </si>
  <si>
    <t>10.1007/978-3-319-65298-6_33</t>
  </si>
  <si>
    <t>CHARACTERISTICS OF MAGNETORHEOLOGICAL FLUIDS APPLIED TO PROSTHESIS FOR LOWER LIMBS WITH ACTIVE DAMPING</t>
  </si>
  <si>
    <t>LECTURE NOTES IN ELECTRICAL ENGINEERING</t>
  </si>
  <si>
    <t>1876-1100</t>
  </si>
  <si>
    <t>0,13-Q3</t>
  </si>
  <si>
    <t>10.1007/978-981-10-6451-7_29</t>
  </si>
  <si>
    <t>TEACHING-LEARNING PROCESS THROUGH VR APPLIED TO AUTOMOTIVE ENGINEERING</t>
  </si>
  <si>
    <t>ACM International Conference Proceeding Series</t>
  </si>
  <si>
    <t>10.1145/3175536.3175580</t>
  </si>
  <si>
    <t>CONTROL OF A ROBOTIC ARM LYNX AL5D USING ELECTROMYOGRAPHY THROUGH TECHNOLOGY MYO ARMBAND</t>
  </si>
  <si>
    <t>FUZZY-LOGIC CONTROL TO AVOIDS OBSTACLES OF MOBILE ROBOT USING MATRIX LANGUAGE SOFTWARE</t>
  </si>
  <si>
    <t>ASSESSING LEAD, NICKEL, AND ZINC POLLUTION IN TOPSOIL FROM A HISTORIC SHOOTING RANGE REHABILITATED INTO A PUBLIC URBAN PARK</t>
  </si>
  <si>
    <t>INTERNATIONAL JOURNAL OF ENVIRONMENTAL RESEARCH AND PUBLIC HEALTH</t>
  </si>
  <si>
    <t>1660-4601</t>
  </si>
  <si>
    <t>0,82-Q2</t>
  </si>
  <si>
    <t>10.3390/ijerph14070698</t>
  </si>
  <si>
    <t>PROXIMAL SOIL SENSING OF TRACE ELEMENTS: INTERFERENCES ON FIELD MEASUREMENTS USING XRF</t>
  </si>
  <si>
    <t>CONFERENCE PROCEEDINGS - 2017 17TH IEEE INTERNATIONAL CONFERENCE ON ENVIRONMENT</t>
  </si>
  <si>
    <t>10.1109/EEEIC.2017.7977791</t>
  </si>
  <si>
    <t>TRACE ELEMENT SOIL CONTAMINATION AT A FORMER SHOOTING RANGE IN ATHENS, GREECE</t>
  </si>
  <si>
    <t>GEODERMA REGIONAL</t>
  </si>
  <si>
    <t>2352-0094</t>
  </si>
  <si>
    <t>0,813-Q2</t>
  </si>
  <si>
    <t>10.1016/j.geodrs.2017.08.002</t>
  </si>
  <si>
    <t>LEAD DETERMINATION AND HETEROGENEITY ANALYSIS IN SOIL FROM A FORMER FIRING RANGE</t>
  </si>
  <si>
    <t>IOP CONFERENCE SERIES: EARTH AND ENVIRONMENTAL SCIENCE</t>
  </si>
  <si>
    <t>1755-1307</t>
  </si>
  <si>
    <t>10.1088/1755-1315/78/1/012008</t>
  </si>
  <si>
    <t>MARCO SINGAÑA AMAGUAÑA</t>
  </si>
  <si>
    <t>A NOVEL DEEP NEURAL NETWORK THAT USES SPACE-TIME FEATURES FOR TRACKING AND RECOGNIZING A MOVING OBJECT</t>
  </si>
  <si>
    <t>JOURNAL OF ARTIFICIAL INTELLIGENCE AND SOFT COMPUTING RESEARCH</t>
  </si>
  <si>
    <t>2449-6499</t>
  </si>
  <si>
    <t>0,49-Q2</t>
  </si>
  <si>
    <t>10.1515/jaiscr-2017-0009</t>
  </si>
  <si>
    <t>DISTRIBUTED SYSTEM FOR THE MONITORING AND CONTROL OF PROCESSES</t>
  </si>
  <si>
    <t>IEEE-CHILEAN CONFERENCE ON ELECTRICAL, ELECTRONICS ENGINEERING, INFORMATION AND COMMUNICATION TECHNOLOGIES</t>
  </si>
  <si>
    <t>978-1-5386-3123-2</t>
  </si>
  <si>
    <t>10.1109/CHILECON.2017.8229627</t>
  </si>
  <si>
    <t>USE OF NEURAL NETWORKS TO THE DETECTION OF PYROCLASTIC FLOWS IN ECUADOR VOLCANOES</t>
  </si>
  <si>
    <t>COMPARATION BETWEEN FREE SOFTWARE (PYTHON) AND PROPRIETARY SOFTWARE (MATLAB) FOR DIGITAL IMAGE PROCESSING, PROCESSING SPEED MEASUREMENT AND PERIPHERAL BOARD CONTROL, APPLIED TO THE MONITORING OF PYROCLASTIC FLOWS IN ERUPTIVE PROCESSES</t>
  </si>
  <si>
    <t>TRACKING OBJECTS USING ARTIFICIAL NEURAL NETWORKS AND WIRELESS CONNECTION FOR ROBOTICS</t>
  </si>
  <si>
    <t>JOURNAL OF TELECOMMUNICATION, ELECTRONIC AND COMPUTER ENGINEERING</t>
  </si>
  <si>
    <t>2180-1843</t>
  </si>
  <si>
    <t>0,134-Q4</t>
  </si>
  <si>
    <t>ROBUST COLOR TRACKING TO AMBIENT LIGHT CHANGES</t>
  </si>
  <si>
    <t>ANGLO-AMERICAN PLAYING CARDS IDENTIFICATION BASED ON COUNTING EACH SYMBOLS AND SCALE INVARIANT FEATURE TRANSFORM (SIFT)</t>
  </si>
  <si>
    <t>NOVEL METHOD FOR USING HAND RECOGNITION AS COMPUTER REMOTE CONTROL WITH COMPUTER VISION TECHNIQUES</t>
  </si>
  <si>
    <t>FACIAL RECOGNITION BASED ON MACHINE VISION</t>
  </si>
  <si>
    <t>WASHINGTON ERAZO LAVERDE</t>
  </si>
  <si>
    <t>LEONIDAS QUIROZ ERAZO</t>
  </si>
  <si>
    <t>VICTOR ZAMBRANO LEON</t>
  </si>
  <si>
    <t>INFLUENCE OF USING SPECIALIZED SOFTWARE IN THE AUTOMOTIVE INDUSTRY TO BOOST INTERNAL COMBUSTION ENGINES</t>
  </si>
  <si>
    <t>ERNESTO ABRIL GRACES</t>
  </si>
  <si>
    <t xml:space="preserve">MITIGATION OF THE MAGNETIC FIELD PRODUCED BY LOW VOLTAGE TERMINALS OF ELECTRIC TRANSFORMER IN TRANSFORMATION CHAMBERS FOR HOSPITAL BUILDINGS </t>
  </si>
  <si>
    <t>2017 IEEE INTERNATIONAL CONFERENCE SUSTAINABLE AND RENEWABLE ENERGY ENGINEERING</t>
  </si>
  <si>
    <t>978-1-5090-6339-0</t>
  </si>
  <si>
    <t>10.1109/ICSREE.2017.7951527</t>
  </si>
  <si>
    <t>DETERMINATION OF THE TEMPERATURE IN THE HALF-VOLTAGE DISCONNECT SWITCHES, THROUGH POLYNOMIAL FUNCTIONS OBTAINED FROM THERMOGRAPHIC IMAGES, FOR THE DEVELOPMENT OF INTELLIGENT MAINTENANCE SYSTEMS</t>
  </si>
  <si>
    <t>2017 IEEE INTERNATIONAL CONFERENCE ON CONSUMER ELECTRONICS AND DEVICES</t>
  </si>
  <si>
    <t>978-1-5386-0403-8</t>
  </si>
  <si>
    <t>10.1109/ICCED.2017.8019983</t>
  </si>
  <si>
    <t xml:space="preserve">COMBINING THE STEP-NC STANDARD AND FORWARD AND INVERSE KINEMATICS METHODS FOR GENERATING MANUFACTURING TOOL PATHS FOR SERIAL AND HYBRID ROBOTS   </t>
  </si>
  <si>
    <t>INTERNATIONAL JOURNAL OF COMPUTER INTEGRATED MANUFACTURING</t>
  </si>
  <si>
    <t>0951-192X</t>
  </si>
  <si>
    <t>0.773-Q2</t>
  </si>
  <si>
    <t>10.1080/0951192X.2017.1305507</t>
  </si>
  <si>
    <t>MECHATRONIC ENGINEERING AND ITS ROLE IN THE PRODUCTIVE MATRIX OF ECUADOR</t>
  </si>
  <si>
    <t>2017 RESEARCH IN ENGINEERING EDUCATION SYMPOSIUM</t>
  </si>
  <si>
    <t>978-1-5108-4941-9</t>
  </si>
  <si>
    <t>DESIGN AND CONSTRUCTION OF A 3D PRINTER AUTO CONTROLLER WIRELESSLY THROUGH OF FREE SOFTWARE</t>
  </si>
  <si>
    <t>IEEE LATIN AMERICA TRANSACTIONS</t>
  </si>
  <si>
    <t>1548-0992</t>
  </si>
  <si>
    <t>0,25-Q2</t>
  </si>
  <si>
    <t>10.1109/TLA.2015.7164214</t>
  </si>
  <si>
    <t>HUMANOID INTERPRETER FOR TEACHING BASIC SIGN LANGUAGE</t>
  </si>
  <si>
    <t>IEEE INTERNATIONAL CONFERENCE ON AUTOMATICA</t>
  </si>
  <si>
    <t>978-1-5090-1147-6</t>
  </si>
  <si>
    <t>10.1109/ICA-ACCA.2016.7778503</t>
  </si>
  <si>
    <t>CONTAINER STACKING REVENUE MANAGEMENT SYSTEM: A FUZZY-BASED STRATEGY FOR VALPARAISO PORT</t>
  </si>
  <si>
    <t>10.15446/dyna.v82n190.42311</t>
  </si>
  <si>
    <t>ADSORPTION OF BIOSOLIDS AND THEIR MAIN COMPONENTS ON CHALCOPYRITE, MOLYBDENITE AND PYRITE</t>
  </si>
  <si>
    <t>MINERALS ENGINEERING</t>
  </si>
  <si>
    <t>0892-6875</t>
  </si>
  <si>
    <t>1,13-Q1</t>
  </si>
  <si>
    <t>10.1016/j.mineng.2015.04.021</t>
  </si>
  <si>
    <t>SYNTHESIS OF AUREOL BY BIOINSPIRED REARRANGEMENTS</t>
  </si>
  <si>
    <t>JOURNAL OF ORGANIC CHEMISTRY</t>
  </si>
  <si>
    <t>0022-3263</t>
  </si>
  <si>
    <t>1,98-Q1</t>
  </si>
  <si>
    <t>10.1021/jo502841u</t>
  </si>
  <si>
    <t>DIASTEREOSELECTIVE SYNTHESIS OF (±)-AMBROX BY TITANIUM(III)-CATALYZED RADICAL TANDEM CYCLIZATION</t>
  </si>
  <si>
    <t>SYNLETT</t>
  </si>
  <si>
    <t>0936-5214</t>
  </si>
  <si>
    <t>0,86-Q2</t>
  </si>
  <si>
    <t>10.1055/s-0035-1560594</t>
  </si>
  <si>
    <t>STUDY OF LOW-K FILM FUNCTIONALIZATION AND PORE SEALING USING CHLOROSILANES DISSOLVED IN SUPERCRITICAL CARBON DIOXIDE</t>
  </si>
  <si>
    <t>JOURNAL CHEMICAL ENGINEERING COMMUNICATIONS</t>
  </si>
  <si>
    <t>0098-6445</t>
  </si>
  <si>
    <t>0,368-Q2</t>
  </si>
  <si>
    <t>10.1080/00986445.2015.1116068</t>
  </si>
  <si>
    <t>INSITU FTIR KINETIC STUDY IN THE SILYLATION OF LOWK FILMS WITH HEXAMETHYLDISILAZANE DISSOLVED IN SUPERCRITICAL</t>
  </si>
  <si>
    <t>CHEMICAL ENGINEERING COMMUNICATIONS</t>
  </si>
  <si>
    <t>1563-5201</t>
  </si>
  <si>
    <t>0,34-Q2</t>
  </si>
  <si>
    <t>10.1080/00986445.2015.1124098</t>
  </si>
  <si>
    <t>ARTIFICIAL VISION TECHNIQUES TO OPTIMIZE STRAWBERRYS INDUSTRIAL CLASSIFICATION</t>
  </si>
  <si>
    <t>10.1109/TLA.2016.7555221</t>
  </si>
  <si>
    <t>NEURAL NETWORKS FOR OPTIC NERVE DETECTION IN DIGITAL OPTIC FUNDUS IMAGES</t>
  </si>
  <si>
    <t>2016 IEEE INTERNATIONAL CONFERENCE ON AUTOMATICA</t>
  </si>
  <si>
    <t>10.1109/ICA-ACCA.2016.7778415</t>
  </si>
  <si>
    <t>IMPLEMENTATION OF A SIMULATOR OF INDUSTRIAL PROCESSES</t>
  </si>
  <si>
    <t>10.1109/ICA-ACCA.2016.7778494</t>
  </si>
  <si>
    <t>BUILDING A TRAINING MODULE FOR MODERN CONTROL</t>
  </si>
  <si>
    <t>2015 IEEE CHILEAN CONFERENCE ON ELECTRICAL, ELECTRONICS ENGINEERING</t>
  </si>
  <si>
    <t>978-1-4673-8756-9</t>
  </si>
  <si>
    <t>10.1109/Chilecon.2015.7400403</t>
  </si>
  <si>
    <t>A DEEP ARCHITECTURE FOR VISUALLY ANALYZE PAP CELLS</t>
  </si>
  <si>
    <t>2015 IEEE 2ND COLOMBIAN CONFERENCE ON AUTOMATIC CONTROL</t>
  </si>
  <si>
    <t>978-1-4673-9305-8</t>
  </si>
  <si>
    <t>10.1109/CCAC.2015.7345210</t>
  </si>
  <si>
    <t>UNITY 3D-MATLAB SIMULATOR IN REAL TIME FOR ROBOTICS APPLICATIONS</t>
  </si>
  <si>
    <t>10.1007/978-3-319-40621-3_19</t>
  </si>
  <si>
    <t>TRANSPARENCY OF A BILATERAL TELE-OPERATION SCHEME OF A MOBILE MANIPULATOR ROBOT</t>
  </si>
  <si>
    <t>10.1007/978-3-319-40621-3_18</t>
  </si>
  <si>
    <t>IMMERSIVE INDUSTRIAL PROCESS ENVIRONMENT FROM A P&amp;ID DIAGRAM</t>
  </si>
  <si>
    <t>10.1007/978-3-319-50835-1_63</t>
  </si>
  <si>
    <t>MODELING DYNAMIC OF THE HUMAN-WHEELCHAIR SYSTEM APPLIED TO NMPC</t>
  </si>
  <si>
    <t>10.1007/978-3-319-43518-3_18</t>
  </si>
  <si>
    <t>INDICADOR REGIONAL (LATINDEX)</t>
  </si>
  <si>
    <t>ISSN</t>
  </si>
  <si>
    <t>ANÁLISIS COMPARATIVO DE LOS INDICADORES TÉCNICOS EXPLOTATIVOS EN LAS COSECHADORAS DE CAÑA KTP-2M Y KTP-3000S</t>
  </si>
  <si>
    <t>INGENIUS-No catálogo</t>
  </si>
  <si>
    <t>1390-650X</t>
  </si>
  <si>
    <t>AUDIBLE READER FOR EASY READING OF TEXT TO VISUALLY IMPAIRED</t>
  </si>
  <si>
    <t>YURA</t>
  </si>
  <si>
    <t>1390-938X</t>
  </si>
  <si>
    <t>3e</t>
  </si>
  <si>
    <t>JOSÉ QUIROZ ERAZO</t>
  </si>
  <si>
    <t>EMISIONES CONTAMINANTES GENERADAS POR EL MOTOR DE COMBUSTIÓN CON GASOLINAS COMERCIALES EN EL ECUADOR</t>
  </si>
  <si>
    <t>INVESTIGAR-No catálogo</t>
  </si>
  <si>
    <t>2528-777X</t>
  </si>
  <si>
    <t>4e</t>
  </si>
  <si>
    <t>GUIDO RAFAEL TORRES MUÑOZ</t>
  </si>
  <si>
    <t>ANÁLISIS DE GASES DEL MOTOR DE UN VEHÍCULO A TRAVÉS DE PRUEBAS ESTÁTICAS Y DINÁMICAS</t>
  </si>
  <si>
    <t>UNEMI-No catálogo</t>
  </si>
  <si>
    <t>2528-7737</t>
  </si>
  <si>
    <t>1390-4272</t>
  </si>
  <si>
    <t>LAURA SAENZ PALENCIA</t>
  </si>
  <si>
    <t>EVALUACIÓN DE LA RESISTENCIA A LA CORROSIÓN POR PICADURA DEL ACERO INOXIDABLE DÚPLEX SAF 2304</t>
  </si>
  <si>
    <t>REVISTA INGENIERÍA UC-No catálogo</t>
  </si>
  <si>
    <t>1316–6832</t>
  </si>
  <si>
    <t>CARACTERIZACIÓN DE UN ACERO INOXIDABLE 304 H EXPUESTO A ELEVADA TEMPERATURA POR 15 AÑOS DE SERVICIO</t>
  </si>
  <si>
    <t>ANÁLISIS TÉRMICO Y DE FRECUENCIA DEL SEPARADOR DE ACEITE EN UN MOTOR ELÉCTRICO ATH- 10-1-8T3 POR EL MÉTODO DE LOS ELEMENTOS FINITOS</t>
  </si>
  <si>
    <t>UTCiencia-No catálogo</t>
  </si>
  <si>
    <t>1390-6909</t>
  </si>
  <si>
    <t>DESGASTE DE LA HERRAMIENTA DE CORTE EN EL TORNEADO EN SECO DEL ACERO AISI 316L</t>
  </si>
  <si>
    <t>DISEÑO E IMPLEMENTACIÓN DE UN SISTEMA DE PÁRISON PARA REGULAR EL ESPESOR DE PARED DE ENVASES PLÁSTICOS EN UN PROCESO DE EXTRUSIÓN CONTINUA</t>
  </si>
  <si>
    <t>REVISTA INTERNACIONAL DE INVESTIGACIÓN E INNOVACIÓN TECNOLÓGICA-No catálogo</t>
  </si>
  <si>
    <t>2007-9753</t>
  </si>
  <si>
    <t>MANEJO DEL GAS LICUADO DE PETRÓLEO EN PANAMÁ</t>
  </si>
  <si>
    <t>RIDTEC-No catálogo</t>
  </si>
  <si>
    <t>2219-6714</t>
  </si>
  <si>
    <t>MODELACIÓN DEL PARÁMETRO DE IDENTIFICACIÓN DE DIAGNÓSTICO PID’S, DEL SENSOR DE TEMPERATURA DE REFRIGERANTE DEL MOTOR ECT DEL SISTEMA DE CONTROL DE INYECCIÓN ELECTRÓNICA DE COMBUSTIBLE EFI, MEDIANTE REGRESIÓN NO LINEAL</t>
  </si>
  <si>
    <t>INNOVA</t>
  </si>
  <si>
    <t>SUSCEPTIBILIDAD A LA CORROSIÓN DEL ACERO INOXIDABLE DÚPLEX 2205 EXPUESTO A INMERSIÓN EN ÁCIDO CLORHÍDRICO (HCL)</t>
  </si>
  <si>
    <t>INGENIERÍA INDUSTRIAL. ACTUALIDAD Y NUEVAS TENDENCIAS--No catálogo</t>
  </si>
  <si>
    <t>1856-8327</t>
  </si>
  <si>
    <t>SUSCEPTIBILITY TO THE INTERGRANULAR ATTACK OF DUPLEX STANINLESS STEEL EXPOSED TO NITRIC ACID WITH 65% CONCENTRATION IN BOILING</t>
  </si>
  <si>
    <t>1316-6832</t>
  </si>
  <si>
    <t>INFLUENCIA DE LA ADICIÓN DE COBRE EN LA CORROSIÓN DEL CROMADO METÁLICO PARA APLICACIONES EN LA INDUSTRIA AUTOMOTRIZ</t>
  </si>
  <si>
    <t>EUROPEAN SCIENTIFIC JOURNAL</t>
  </si>
  <si>
    <t>1857–7881</t>
  </si>
  <si>
    <t>INGENIUS</t>
  </si>
  <si>
    <t>LIBROS</t>
  </si>
  <si>
    <t>2014-2015-2016</t>
  </si>
  <si>
    <t>ISBN</t>
  </si>
  <si>
    <t>NOMBRE DEL LIBRO</t>
  </si>
  <si>
    <t>AÑO</t>
  </si>
  <si>
    <t>MEYTHALER NARANJO EDUARDO</t>
  </si>
  <si>
    <t>978-9978-301-19-7</t>
  </si>
  <si>
    <t>TERMODINÁMICA</t>
  </si>
  <si>
    <t>BELTRÁN REYNA ROBERTO F.</t>
  </si>
  <si>
    <t>ARTEAGA LÓPEZ OSCAR BLADIMIR</t>
  </si>
  <si>
    <t>TERÁN HERRERA HÉCTOR COCHISE</t>
  </si>
  <si>
    <t>MENA MENA EURO RODRIGO</t>
  </si>
  <si>
    <t>978-9978-301-60-9</t>
  </si>
  <si>
    <t>FUSIÓN EN LA METALURGIA</t>
  </si>
  <si>
    <t>978-9978-301-66-1</t>
  </si>
  <si>
    <t>RESISTENCIA DE MATERIALES; TEORÍA Y CÁLCULOS PRÁCTICOS</t>
  </si>
  <si>
    <t>978-9942-765-11-6</t>
  </si>
  <si>
    <t>VIBRACIONES MECÁNICAS VOLUMEN I</t>
  </si>
  <si>
    <t>978-9942-765-19-2</t>
  </si>
  <si>
    <t>VIBRACIONES MECÁNICAS VOLUMEN II</t>
  </si>
  <si>
    <t>ZAMBRANO LEÓN VÍCTOR DANILO</t>
  </si>
  <si>
    <t>CEVALLOS CARVAJAL ALEX SANTIAGO</t>
  </si>
  <si>
    <t>978-9942-765-21-5</t>
  </si>
  <si>
    <t>TEORÍA DE SELECCIÓN Y DIMENSIONAMIENTO DEL PARQUE AUTOMOTOR</t>
  </si>
  <si>
    <t>SAENZ PALENCIA LAURA AURORA</t>
  </si>
  <si>
    <t>978-9942-765-16-1</t>
  </si>
  <si>
    <t>FUNDAMENTOS CREEP FATIGA</t>
  </si>
  <si>
    <t xml:space="preserve">BONILLA JIMÉNEZ WILLIAM </t>
  </si>
  <si>
    <t>976-9978-301-97-5</t>
  </si>
  <si>
    <t>MECÁNICA PARA INGENIERÍA ESTÁTICA - TEORÍA Y PROBLEMAS RESUELTOS</t>
  </si>
  <si>
    <t xml:space="preserve">MENA MENA EURO RODRIGO </t>
  </si>
  <si>
    <t>978-9978-301-67-8</t>
  </si>
  <si>
    <t>CÁLCULOS DE FUSIÓN EN LA METALURGIA</t>
  </si>
  <si>
    <t>978-9942-765-27-7</t>
  </si>
  <si>
    <t>MECÁNICA DE FLUIDOS</t>
  </si>
  <si>
    <t>BONILLA JIMÉNEZ WILLIAM</t>
  </si>
  <si>
    <t>978-9942-765-28-4</t>
  </si>
  <si>
    <t>PROCESOS METALÚRGICOS EN LA SOLDADURA</t>
  </si>
  <si>
    <t>978-9942-765-39-0</t>
  </si>
  <si>
    <t>MATEMÁTICA APLICADA A LOS SISTEMAS DE MOTORES DE COMBUSTIÓN DIÉSEL - GASOLINA</t>
  </si>
  <si>
    <t>NOMBRE DEL CAPITULO LIBRO</t>
  </si>
  <si>
    <t>978-9942-792-63-1</t>
  </si>
  <si>
    <t>Capacidad de fijación de carbono de los proyectos de conservación y restauración forestal como mecanismo de gestión y administración ambiental de bienes y servicios ambientales por parte del GAD Cotopaxi</t>
  </si>
  <si>
    <t>978-9942-792-62-4</t>
  </si>
  <si>
    <t>Catastro y Caracterización de las fuentes fijas de contaminación industrial, agroindustrial y de servicios del Cantón Latacunga, para el seguimiento administrativo y control ambiental de procesos productivos</t>
  </si>
  <si>
    <t>CAPÍTULOS DE LIBRO</t>
  </si>
  <si>
    <t xml:space="preserve">MARCELO ORTIZ </t>
  </si>
  <si>
    <t>KEVIN PÉREZ</t>
  </si>
  <si>
    <t xml:space="preserve">YORDI FIGUEROA </t>
  </si>
  <si>
    <t>LUIS ARIAS</t>
  </si>
  <si>
    <t>FRANCISCO VITERI</t>
  </si>
  <si>
    <t>KEVIN BARRERA</t>
  </si>
  <si>
    <t>CHRISTYAN CRUZ</t>
  </si>
  <si>
    <t>LUIS MARCELO ROBALINO IBARRA</t>
  </si>
  <si>
    <t>ALEX FABRICIO SEGOVIA FREIRE</t>
  </si>
  <si>
    <t>NANCY DEL ROCÍO VELASCO ERAZO</t>
  </si>
  <si>
    <t>DARIO JOSÉ MENDOZA CHIPANTASI</t>
  </si>
  <si>
    <t>PATRICIA CHATO</t>
  </si>
  <si>
    <t>PATRICIA CONSTANTE</t>
  </si>
  <si>
    <t>ELIZABETH SALAZAR- JÁCOME</t>
  </si>
  <si>
    <t>WILLIAM DORADO- CHILIQUINGA</t>
  </si>
  <si>
    <t>DANNY OÑA - QUISHPE</t>
  </si>
  <si>
    <t>RICARDO URRUTIA-GOYES</t>
  </si>
  <si>
    <t>PAÚL ROMERO</t>
  </si>
  <si>
    <t>WASHINGTON QUEVEDO</t>
  </si>
  <si>
    <t xml:space="preserve">CHRISTIAN CARVAJAL </t>
  </si>
  <si>
    <t xml:space="preserve">MARÍA MÉNDEZ </t>
  </si>
  <si>
    <t>DIANA TORRES</t>
  </si>
  <si>
    <t>MARÍA ERAZO</t>
  </si>
  <si>
    <t>KLEVER MORALES</t>
  </si>
  <si>
    <t>DANIEL TENEZACA</t>
  </si>
  <si>
    <t>AUTORES</t>
  </si>
  <si>
    <t>DOCENTES</t>
  </si>
  <si>
    <t>ALUMNOS</t>
  </si>
  <si>
    <t>FRANCISCO SAÚL ALCOCER SALAZAR</t>
  </si>
  <si>
    <t>JORGE STALIN MENA PALACIOS</t>
  </si>
  <si>
    <t>MILTON EDUARDO CÁRDENAS ARIAS</t>
  </si>
  <si>
    <t>RICHARD FERNANDO NAVAS JÁCOME</t>
  </si>
  <si>
    <t>HÉCTOR COCHISE TERÁN HERRERA</t>
  </si>
  <si>
    <t>OSCAR  BLADIMIR ARTEAGA LÓPEZ</t>
  </si>
  <si>
    <t>LAURA AURORA SÁENZ PALENCIA</t>
  </si>
  <si>
    <t>ANDREA CONCEPCIÓN CÓRDOVA CRUZATTY</t>
  </si>
  <si>
    <t>MAURICIO DANIEL BARRENO BARRENO</t>
  </si>
  <si>
    <t>JOSÉ MISAEL JÁCOME BARRIONUEVO</t>
  </si>
  <si>
    <t>CATERINE ISABEL DONOSO QUIMBITA</t>
  </si>
  <si>
    <t>GERMANIA MARITZ TOAPANTA GUANOQUIZA</t>
  </si>
  <si>
    <t xml:space="preserve">MARÍA JOSÉ CÁRDENAS </t>
  </si>
  <si>
    <t>VÍCTOR DANILO ZAMBRANO LEÓN</t>
  </si>
  <si>
    <t>WILSON MARCELO ROMAN VARGAS</t>
  </si>
  <si>
    <t>NORMA DEL PILAR BARRENO LAYEDRA</t>
  </si>
  <si>
    <t>LUIS ANTONIO MENA NAVARRETE</t>
  </si>
  <si>
    <t xml:space="preserve">MARIO ALCIDES LARA NÚÑEZ </t>
  </si>
  <si>
    <t>MIGUEL ALBERTO CARVAJAL NARANJO</t>
  </si>
  <si>
    <t>OSCAR BLADIMIR ARTEAGA LÓPEZ</t>
  </si>
  <si>
    <t>OSCAR GUILLERMO CHANG TORTOLERO</t>
  </si>
  <si>
    <t xml:space="preserve">VICENTE DAVID  HALLO CARRASCO </t>
  </si>
  <si>
    <t>JONNY MAURICIO BARRENO OÑATE</t>
  </si>
  <si>
    <t xml:space="preserve">VÍCTOR HUGO ANDALUZ ORTIZ </t>
  </si>
  <si>
    <t>DAVID RIVAS</t>
  </si>
  <si>
    <t>PEDRO ENRIQUE FERRIN PACHECO</t>
  </si>
  <si>
    <t xml:space="preserve">EDUARDO ANDRÉS VYHMEISTER BASTIDAS </t>
  </si>
  <si>
    <t>ROMAN NICOLAY RODRIGUEZ MAECKER</t>
  </si>
  <si>
    <t>JESSICA SOFIA ORTIZ MOREANO</t>
  </si>
  <si>
    <t xml:space="preserve">PAOLA MARITZA VELASCO SANCHEZ </t>
  </si>
  <si>
    <t>CARLOS RAFAEL  SANCHEZ  MOSQUERA</t>
  </si>
  <si>
    <t>JORGE SAUL SANCHEZ MOSQUERA</t>
  </si>
  <si>
    <t>PATRICIA NATALY  CONSTANTE PROCEL</t>
  </si>
  <si>
    <t>ANDRÉS MARCELO GORDON GARCÉS</t>
  </si>
  <si>
    <t>ROBERTO FÉLIX BELTRAN REYNA</t>
  </si>
  <si>
    <t>ERNESTO ABRIL CHAFLA</t>
  </si>
  <si>
    <t>ALVARO SANTIAGO MULLO QUEVEDO</t>
  </si>
  <si>
    <t>ARMANDO  FABÍAN ÁLVAREZ SALAZAR</t>
  </si>
  <si>
    <t>EDWIN PATRICIO PRUNA PANCHI</t>
  </si>
  <si>
    <t>SANTIAGO DAVID MULLO LAICA</t>
  </si>
  <si>
    <t>IVÓN PATRICIA ESCOBAR ANCHAGUANO</t>
  </si>
  <si>
    <t>JHONATAN ANDRE CAICEDO ARROYO</t>
  </si>
  <si>
    <t>GIOVANNY XAVIER ZAMBRANO RUIZ</t>
  </si>
  <si>
    <t>DIEGO CAMACHO</t>
  </si>
  <si>
    <t xml:space="preserve">MARIA ERAZO </t>
  </si>
  <si>
    <t>ERICK MERA</t>
  </si>
  <si>
    <t>CHRISTIAN CARVAJAL</t>
  </si>
  <si>
    <t xml:space="preserve">JOSÉ PÉREZ </t>
  </si>
  <si>
    <t>LEONARDO SOLÍS</t>
  </si>
  <si>
    <t>ALEX SANTANA</t>
  </si>
  <si>
    <t>MARCELO ÁLVARES</t>
  </si>
  <si>
    <t>PATRICIA NATALY CONSTANTE PROCEL</t>
  </si>
  <si>
    <t>ANDRÉS  MARCELO GORDON GARCÉS</t>
  </si>
  <si>
    <t>VERÓNICA VALDÉS</t>
  </si>
  <si>
    <t>MILTON BUSTILLOS</t>
  </si>
  <si>
    <t xml:space="preserve">ANDRÉS MARCELO GORDON GARCÉS </t>
  </si>
  <si>
    <t>FABRICIO BAYAS</t>
  </si>
  <si>
    <t>HENRY COCHA</t>
  </si>
  <si>
    <t>Docente</t>
  </si>
  <si>
    <t>Alumno</t>
  </si>
  <si>
    <t>x</t>
  </si>
  <si>
    <t>X</t>
  </si>
  <si>
    <t>HÉCTOR  COCHISE TERÁN HERRERA</t>
  </si>
  <si>
    <t xml:space="preserve">WASHINTON XAVIER QUEVEDO  PEREZ </t>
  </si>
  <si>
    <t xml:space="preserve">VÍCTOR HUGO ANDALUZ  ORTIZ </t>
  </si>
  <si>
    <t>FERNANDO ALONSO CHICAIZA CLAUDIO</t>
  </si>
  <si>
    <t>CATHERINE LISET GALVEZ JÁCOME</t>
  </si>
  <si>
    <t>LEANDRO GABRIEL CORRALES TIBAN</t>
  </si>
  <si>
    <t>JORGE SAÚL SANCHEZ MOSQUERA</t>
  </si>
  <si>
    <t xml:space="preserve">ARMANDO FABIAN ALVAREZ SALAZAR </t>
  </si>
  <si>
    <t>GALO RAUL ÁVILA ROSERO</t>
  </si>
  <si>
    <t>FAUSTO VINICIO ACUÑA COELLO</t>
  </si>
  <si>
    <t>VÍCTOR HUGO ANDALUZ ORTIZ</t>
  </si>
  <si>
    <t>JOSÉ VARELA</t>
  </si>
  <si>
    <t xml:space="preserve">MILTON FABRICIO PEREZ GUTIERREZ </t>
  </si>
  <si>
    <t>MARCO  ADOLFO SINGAÑA AMAGUAÑA</t>
  </si>
  <si>
    <t>JIMÉNEZ D</t>
  </si>
  <si>
    <t>PÉREZ A</t>
  </si>
  <si>
    <t>FERNANDA OÑATE</t>
  </si>
  <si>
    <t>DAVID RAIMUNDO RIVAS LALALEO</t>
  </si>
  <si>
    <t>SUSANA DEL PILAR CHANCUSI TOAPANTA</t>
  </si>
  <si>
    <t>P NAVARRETE</t>
  </si>
  <si>
    <t>ROBERTO FÉLIX BELTRÁN REYNA</t>
  </si>
  <si>
    <t>EURO RODRIGO MENA MENA</t>
  </si>
  <si>
    <t>VIRGINIA VALBUENA SILVA</t>
  </si>
  <si>
    <t>LAURA AURORA SAENZ PALENCIA</t>
  </si>
  <si>
    <t>TENACIDAD DE IMPACTO DE UN ACERO INOXIDABLE DÚPLEX SAF-2304, CON CALENTAMIENTOS ENTRE 1100 C Y 1300C</t>
  </si>
  <si>
    <t>MODELO DEL COMPORTAMIENTO MECÁNICO DE UN ACERO INOXIDABLE 304 H  EXPUESTO A ELEVADA TEMPERATURA</t>
  </si>
  <si>
    <t>WASHINGTON GERMAN ERAZO LAVERDE</t>
  </si>
  <si>
    <t>MARIO ALCIDES LARA NÚÑEZ</t>
  </si>
  <si>
    <t>LEONIDAS ANTONIO QUIROZ ERAZO</t>
  </si>
  <si>
    <t>JOSÉ LIZANDRO QUIROZ ERAZO</t>
  </si>
  <si>
    <t xml:space="preserve">BYRON JOEL SALAZAR </t>
  </si>
  <si>
    <t>ALEX DARIO PALLO CHUQUIMARCA</t>
  </si>
  <si>
    <t>WASHINGTON GERMAN ERAZO  LAVERDE</t>
  </si>
  <si>
    <t>LUIS GAVILÁNEZ ACOSTA</t>
  </si>
  <si>
    <t>L F LLERENA MENA</t>
  </si>
  <si>
    <t>M E SALAZAR JÁCOME</t>
  </si>
  <si>
    <t>WILSON EDMUNDO SÁNCHEZ OCAÑA</t>
  </si>
  <si>
    <t>MENA NAVARRETE LUIS A</t>
  </si>
  <si>
    <t>RAMÓN MARTÍNEZ BATISTA</t>
  </si>
  <si>
    <t>PINO TARRAGÓ JULIO CESAR</t>
  </si>
  <si>
    <t>LLANES CEDEÑO EDILBERTO ANTONIO</t>
  </si>
  <si>
    <t>ROCHA HOYOS JUAN CARLOS</t>
  </si>
  <si>
    <t>REINOSO PEÑAHERRERA HÉCTOR R</t>
  </si>
  <si>
    <t xml:space="preserve">NAVAS MEDINA EFRAÍN </t>
  </si>
  <si>
    <t>CABRERA AERLE BATISTA</t>
  </si>
  <si>
    <t>BELTRÁN REYNA ROBERTO FÉLIX</t>
  </si>
  <si>
    <t xml:space="preserve">MANUEL ALEJANDRO LEÓN </t>
  </si>
  <si>
    <t>WASHINGTON XAVIER QUEVEDO</t>
  </si>
  <si>
    <t>HERNÁN LARA PADILLA</t>
  </si>
  <si>
    <t>CARLOS FRANCISCO TERNEUS PÁEZ</t>
  </si>
  <si>
    <t>NAVAS MEDINA EFRAÍN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</si>
</sst>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6"/>
      <color theme="1"/>
      <name val="Times New Roman"/>
      <family val="1"/>
    </font>
    <font>
      <b/>
      <sz val="14"/>
      <color rgb="FF000000"/>
      <name val="Times New Roman"/>
      <family val="1"/>
    </font>
    <font>
      <b/>
      <sz val="8"/>
      <color theme="1"/>
      <name val="Calibri"/>
      <family val="2"/>
      <scheme val="minor"/>
    </font>
    <font>
      <sz val="8"/>
      <color theme="1"/>
      <name val="Calibri"/>
      <family val="2"/>
      <scheme val="minor"/>
    </font>
    <font>
      <sz val="11"/>
      <color rgb="FF000000"/>
      <name val="Times New Roman"/>
      <family val="1"/>
    </font>
    <font>
      <b/>
      <sz val="9"/>
      <color theme="1"/>
      <name val="Calibri"/>
      <family val="2"/>
      <scheme val="minor"/>
    </font>
    <font>
      <sz val="9"/>
      <color theme="1"/>
      <name val="Calibri"/>
      <family val="2"/>
      <scheme val="minor"/>
    </font>
    <font>
      <b/>
      <sz val="10"/>
      <color rgb="FF000000"/>
      <name val="Times New Roman"/>
      <family val="1"/>
    </font>
    <font>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1">
    <xf numFmtId="0" fontId="0" fillId="0" borderId="0"/>
  </cellStyleXfs>
  <cellXfs count="148">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justify" vertical="center"/>
    </xf>
    <xf numFmtId="0" fontId="5" fillId="0" borderId="0" xfId="0" applyFont="1" applyAlignment="1">
      <alignment horizontal="justify" vertical="center"/>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justify"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3"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Border="1"/>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7" fillId="0" borderId="7"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vertical="center"/>
    </xf>
    <xf numFmtId="0" fontId="6"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8" xfId="0" applyBorder="1" applyAlignment="1">
      <alignment vertical="center" wrapText="1"/>
    </xf>
    <xf numFmtId="17" fontId="7" fillId="0" borderId="9" xfId="0" applyNumberFormat="1" applyFont="1" applyBorder="1" applyAlignment="1">
      <alignment horizontal="center" vertical="center" wrapText="1"/>
    </xf>
    <xf numFmtId="17" fontId="7" fillId="0" borderId="10" xfId="0" applyNumberFormat="1" applyFont="1" applyBorder="1" applyAlignment="1">
      <alignment horizontal="center" vertical="center" wrapText="1"/>
    </xf>
    <xf numFmtId="17" fontId="7" fillId="0" borderId="11" xfId="0" applyNumberFormat="1" applyFont="1" applyBorder="1" applyAlignment="1">
      <alignment horizontal="center" vertical="center" wrapText="1"/>
    </xf>
    <xf numFmtId="17" fontId="7" fillId="0" borderId="8" xfId="0" applyNumberFormat="1" applyFont="1" applyBorder="1" applyAlignment="1">
      <alignment horizontal="center" vertical="center" wrapText="1"/>
    </xf>
    <xf numFmtId="0" fontId="0" fillId="0" borderId="0" xfId="0" applyAlignment="1"/>
    <xf numFmtId="0" fontId="0" fillId="0" borderId="23" xfId="0" applyFont="1" applyBorder="1"/>
    <xf numFmtId="0" fontId="0" fillId="0" borderId="23" xfId="0" applyBorder="1"/>
    <xf numFmtId="0" fontId="0" fillId="0" borderId="32" xfId="0" applyFont="1" applyBorder="1"/>
    <xf numFmtId="0" fontId="0" fillId="0" borderId="32" xfId="0" applyBorder="1"/>
    <xf numFmtId="0" fontId="0" fillId="0" borderId="33" xfId="0" applyFont="1" applyBorder="1"/>
    <xf numFmtId="0" fontId="0" fillId="0" borderId="33" xfId="0" applyBorder="1"/>
    <xf numFmtId="0" fontId="7" fillId="0" borderId="9"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3" borderId="7"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6" xfId="0" applyFont="1" applyBorder="1" applyAlignment="1">
      <alignment horizontal="center" vertical="center"/>
    </xf>
    <xf numFmtId="0" fontId="0" fillId="0" borderId="26" xfId="0" applyBorder="1" applyAlignment="1">
      <alignment horizontal="center" vertical="center"/>
    </xf>
    <xf numFmtId="0" fontId="0" fillId="0" borderId="23" xfId="0" applyFont="1" applyBorder="1" applyAlignment="1">
      <alignment horizontal="center" vertical="center"/>
    </xf>
    <xf numFmtId="0" fontId="0" fillId="0" borderId="23" xfId="0" applyBorder="1" applyAlignment="1">
      <alignment horizontal="center" vertical="center"/>
    </xf>
    <xf numFmtId="0" fontId="0"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Font="1" applyBorder="1" applyAlignment="1">
      <alignment horizontal="center" vertical="center"/>
    </xf>
    <xf numFmtId="0" fontId="0" fillId="0" borderId="22"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2" xfId="0" applyBorder="1" applyAlignment="1">
      <alignment horizontal="center" vertical="center"/>
    </xf>
    <xf numFmtId="0" fontId="0" fillId="0" borderId="33" xfId="0" applyFont="1" applyBorder="1" applyAlignment="1">
      <alignment horizontal="center" vertical="center"/>
    </xf>
    <xf numFmtId="0" fontId="0" fillId="0" borderId="33" xfId="0"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0" xfId="0" applyBorder="1" applyAlignment="1">
      <alignment vertical="center"/>
    </xf>
    <xf numFmtId="0" fontId="9" fillId="0" borderId="5" xfId="0" applyFont="1" applyBorder="1" applyAlignment="1">
      <alignment horizontal="justify" vertical="center" wrapText="1"/>
    </xf>
    <xf numFmtId="0" fontId="4" fillId="2" borderId="1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vertical="center" wrapText="1"/>
    </xf>
    <xf numFmtId="0" fontId="10"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justify"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
  <sheetViews>
    <sheetView tabSelected="1" topLeftCell="B2" zoomScale="90" zoomScaleNormal="90" workbookViewId="0">
      <selection activeCell="G187" sqref="G187:G188"/>
    </sheetView>
  </sheetViews>
  <sheetFormatPr baseColWidth="10" defaultRowHeight="14.4" x14ac:dyDescent="0.3"/>
  <cols>
    <col min="1" max="1" width="5.21875" customWidth="1"/>
    <col min="2" max="2" width="34.109375" customWidth="1"/>
    <col min="3" max="3" width="7.21875" customWidth="1"/>
    <col min="4" max="4" width="6.44140625" customWidth="1"/>
    <col min="5" max="5" width="29.6640625" customWidth="1"/>
    <col min="6" max="6" width="23.5546875" customWidth="1"/>
    <col min="7" max="7" width="25" customWidth="1"/>
    <col min="8" max="8" width="23.6640625" customWidth="1"/>
    <col min="9" max="9" width="24" customWidth="1"/>
    <col min="10" max="10" width="18.21875" customWidth="1"/>
  </cols>
  <sheetData>
    <row r="1" spans="1:13" ht="20.399999999999999" hidden="1" customHeight="1" x14ac:dyDescent="0.3">
      <c r="A1" s="59" t="s">
        <v>0</v>
      </c>
      <c r="B1" s="59"/>
      <c r="C1" s="59"/>
      <c r="D1" s="59"/>
      <c r="E1" s="59"/>
      <c r="F1" s="59"/>
      <c r="G1" s="59"/>
      <c r="H1" s="59"/>
      <c r="I1" s="59"/>
      <c r="J1" s="59"/>
    </row>
    <row r="2" spans="1:13" ht="17.399999999999999" customHeight="1" x14ac:dyDescent="0.3">
      <c r="A2" s="52" t="s">
        <v>1</v>
      </c>
      <c r="B2" s="52"/>
      <c r="C2" s="52"/>
      <c r="D2" s="52"/>
      <c r="E2" s="52"/>
      <c r="F2" s="52"/>
      <c r="G2" s="52"/>
      <c r="H2" s="52"/>
      <c r="I2" s="52"/>
      <c r="J2" s="52"/>
    </row>
    <row r="3" spans="1:13" ht="18" customHeight="1" thickBot="1" x14ac:dyDescent="0.35">
      <c r="A3" s="51">
        <v>2018</v>
      </c>
      <c r="B3" s="51"/>
      <c r="C3" s="51"/>
      <c r="D3" s="51"/>
      <c r="E3" s="51"/>
      <c r="F3" s="51"/>
      <c r="G3" s="51"/>
      <c r="H3" s="51"/>
      <c r="I3" s="51"/>
      <c r="J3" s="51"/>
    </row>
    <row r="4" spans="1:13" ht="15" thickBot="1" x14ac:dyDescent="0.35">
      <c r="A4" s="1"/>
      <c r="B4" s="2" t="s">
        <v>2</v>
      </c>
      <c r="C4" s="2" t="s">
        <v>464</v>
      </c>
      <c r="D4" s="2" t="s">
        <v>465</v>
      </c>
      <c r="E4" s="2" t="s">
        <v>3</v>
      </c>
      <c r="F4" s="2" t="s">
        <v>4</v>
      </c>
      <c r="G4" s="2" t="s">
        <v>5</v>
      </c>
      <c r="H4" s="2" t="s">
        <v>6</v>
      </c>
      <c r="I4" s="2">
        <f>(1+3.61*S2)</f>
        <v>1</v>
      </c>
      <c r="J4" s="2" t="s">
        <v>7</v>
      </c>
      <c r="K4" s="32" t="s">
        <v>403</v>
      </c>
      <c r="L4" s="32" t="s">
        <v>404</v>
      </c>
      <c r="M4" s="32" t="s">
        <v>405</v>
      </c>
    </row>
    <row r="5" spans="1:13" ht="59.4" customHeight="1" thickBot="1" x14ac:dyDescent="0.35">
      <c r="A5" s="44">
        <v>1</v>
      </c>
      <c r="B5" s="3" t="s">
        <v>388</v>
      </c>
      <c r="C5" s="3" t="s">
        <v>467</v>
      </c>
      <c r="D5" s="3"/>
      <c r="E5" s="63" t="s">
        <v>9</v>
      </c>
      <c r="F5" s="44" t="s">
        <v>10</v>
      </c>
      <c r="G5" s="44" t="s">
        <v>11</v>
      </c>
      <c r="H5" s="44" t="s">
        <v>12</v>
      </c>
      <c r="I5" s="44"/>
      <c r="J5" s="44" t="s">
        <v>13</v>
      </c>
      <c r="K5" s="50">
        <v>6</v>
      </c>
      <c r="L5" s="47">
        <f>COUNTIF(B36,"X")</f>
        <v>0</v>
      </c>
      <c r="M5" s="47">
        <f>COUNTIF(D5:D10,"x")</f>
        <v>2</v>
      </c>
    </row>
    <row r="6" spans="1:13" ht="12" customHeight="1" thickBot="1" x14ac:dyDescent="0.35">
      <c r="A6" s="45"/>
      <c r="B6" s="3" t="s">
        <v>380</v>
      </c>
      <c r="C6" s="3"/>
      <c r="D6" s="3" t="s">
        <v>467</v>
      </c>
      <c r="E6" s="65"/>
      <c r="F6" s="45"/>
      <c r="G6" s="45"/>
      <c r="H6" s="45"/>
      <c r="I6" s="45"/>
      <c r="J6" s="45"/>
      <c r="K6" s="50"/>
      <c r="L6" s="48"/>
      <c r="M6" s="48"/>
    </row>
    <row r="7" spans="1:13" ht="12" customHeight="1" thickBot="1" x14ac:dyDescent="0.35">
      <c r="A7" s="45"/>
      <c r="B7" s="3" t="s">
        <v>381</v>
      </c>
      <c r="C7" s="3"/>
      <c r="D7" s="3" t="s">
        <v>467</v>
      </c>
      <c r="E7" s="65"/>
      <c r="F7" s="45"/>
      <c r="G7" s="45"/>
      <c r="H7" s="45"/>
      <c r="I7" s="45"/>
      <c r="J7" s="45"/>
      <c r="K7" s="50"/>
      <c r="L7" s="48"/>
      <c r="M7" s="48"/>
    </row>
    <row r="8" spans="1:13" ht="12" customHeight="1" thickBot="1" x14ac:dyDescent="0.35">
      <c r="A8" s="45"/>
      <c r="B8" s="3" t="s">
        <v>387</v>
      </c>
      <c r="C8" s="3" t="s">
        <v>467</v>
      </c>
      <c r="D8" s="3"/>
      <c r="E8" s="65"/>
      <c r="F8" s="45"/>
      <c r="G8" s="45"/>
      <c r="H8" s="45"/>
      <c r="I8" s="45"/>
      <c r="J8" s="45"/>
      <c r="K8" s="50"/>
      <c r="L8" s="48"/>
      <c r="M8" s="48"/>
    </row>
    <row r="9" spans="1:13" ht="12" customHeight="1" thickBot="1" x14ac:dyDescent="0.35">
      <c r="A9" s="45"/>
      <c r="B9" s="3" t="s">
        <v>427</v>
      </c>
      <c r="C9" s="3" t="s">
        <v>467</v>
      </c>
      <c r="D9" s="3"/>
      <c r="E9" s="65"/>
      <c r="F9" s="45"/>
      <c r="G9" s="45"/>
      <c r="H9" s="45"/>
      <c r="I9" s="45"/>
      <c r="J9" s="45"/>
      <c r="K9" s="50"/>
      <c r="L9" s="48"/>
      <c r="M9" s="48"/>
    </row>
    <row r="10" spans="1:13" ht="15" thickBot="1" x14ac:dyDescent="0.35">
      <c r="A10" s="46"/>
      <c r="B10" s="3" t="s">
        <v>8</v>
      </c>
      <c r="C10" s="3" t="s">
        <v>467</v>
      </c>
      <c r="D10" s="3"/>
      <c r="E10" s="64"/>
      <c r="F10" s="46"/>
      <c r="G10" s="46"/>
      <c r="H10" s="46"/>
      <c r="I10" s="46"/>
      <c r="J10" s="46"/>
      <c r="K10" s="50"/>
      <c r="L10" s="49"/>
      <c r="M10" s="49"/>
    </row>
    <row r="11" spans="1:13" ht="15" customHeight="1" thickBot="1" x14ac:dyDescent="0.35">
      <c r="A11" s="60">
        <v>2</v>
      </c>
      <c r="B11" s="26" t="s">
        <v>388</v>
      </c>
      <c r="C11" s="26" t="s">
        <v>467</v>
      </c>
      <c r="D11" s="26"/>
      <c r="E11" s="44" t="s">
        <v>14</v>
      </c>
      <c r="F11" s="44" t="s">
        <v>15</v>
      </c>
      <c r="G11" s="44" t="s">
        <v>16</v>
      </c>
      <c r="H11" s="44" t="s">
        <v>17</v>
      </c>
      <c r="I11" s="44"/>
      <c r="J11" s="44" t="s">
        <v>18</v>
      </c>
      <c r="K11" s="50">
        <v>4</v>
      </c>
      <c r="L11" s="47">
        <f>COUNTIF(C11:C14,"x")</f>
        <v>1</v>
      </c>
      <c r="M11" s="47">
        <f>COUNTIF(D11:D14,"x")</f>
        <v>3</v>
      </c>
    </row>
    <row r="12" spans="1:13" ht="15" thickBot="1" x14ac:dyDescent="0.35">
      <c r="A12" s="61"/>
      <c r="B12" s="23" t="s">
        <v>384</v>
      </c>
      <c r="C12" s="23"/>
      <c r="D12" s="23" t="s">
        <v>467</v>
      </c>
      <c r="E12" s="45"/>
      <c r="F12" s="45"/>
      <c r="G12" s="45"/>
      <c r="H12" s="45"/>
      <c r="I12" s="45"/>
      <c r="J12" s="45"/>
      <c r="K12" s="50"/>
      <c r="L12" s="48"/>
      <c r="M12" s="48"/>
    </row>
    <row r="13" spans="1:13" ht="15" thickBot="1" x14ac:dyDescent="0.35">
      <c r="A13" s="61"/>
      <c r="B13" s="23" t="s">
        <v>383</v>
      </c>
      <c r="C13" s="23"/>
      <c r="D13" s="23" t="s">
        <v>467</v>
      </c>
      <c r="E13" s="45"/>
      <c r="F13" s="45"/>
      <c r="G13" s="45"/>
      <c r="H13" s="45"/>
      <c r="I13" s="45"/>
      <c r="J13" s="45"/>
      <c r="K13" s="50"/>
      <c r="L13" s="48"/>
      <c r="M13" s="48"/>
    </row>
    <row r="14" spans="1:13" ht="15" thickBot="1" x14ac:dyDescent="0.35">
      <c r="A14" s="62"/>
      <c r="B14" s="25" t="s">
        <v>382</v>
      </c>
      <c r="C14" s="25"/>
      <c r="D14" s="25" t="s">
        <v>467</v>
      </c>
      <c r="E14" s="46"/>
      <c r="F14" s="46"/>
      <c r="G14" s="46"/>
      <c r="H14" s="46"/>
      <c r="I14" s="46"/>
      <c r="J14" s="46"/>
      <c r="K14" s="50"/>
      <c r="L14" s="49"/>
      <c r="M14" s="49"/>
    </row>
    <row r="15" spans="1:13" ht="41.4" thickBot="1" x14ac:dyDescent="0.35">
      <c r="A15" s="6">
        <v>3</v>
      </c>
      <c r="B15" s="4" t="s">
        <v>388</v>
      </c>
      <c r="C15" s="4" t="s">
        <v>467</v>
      </c>
      <c r="D15" s="4"/>
      <c r="E15" s="97" t="s">
        <v>19</v>
      </c>
      <c r="F15" s="7" t="s">
        <v>15</v>
      </c>
      <c r="G15" s="7" t="s">
        <v>16</v>
      </c>
      <c r="H15" s="7" t="s">
        <v>17</v>
      </c>
      <c r="I15" s="7"/>
      <c r="J15" s="7" t="s">
        <v>20</v>
      </c>
      <c r="K15" s="33"/>
      <c r="L15" s="72"/>
      <c r="M15" s="72"/>
    </row>
    <row r="16" spans="1:13" ht="75" customHeight="1" x14ac:dyDescent="0.3">
      <c r="A16" s="44">
        <v>4</v>
      </c>
      <c r="B16" s="3" t="s">
        <v>388</v>
      </c>
      <c r="C16" s="3" t="s">
        <v>467</v>
      </c>
      <c r="D16" s="3"/>
      <c r="E16" s="63" t="s">
        <v>21</v>
      </c>
      <c r="F16" s="44" t="s">
        <v>22</v>
      </c>
      <c r="G16" s="44" t="s">
        <v>23</v>
      </c>
      <c r="H16" s="44"/>
      <c r="I16" s="44">
        <v>1</v>
      </c>
      <c r="J16" s="44" t="s">
        <v>24</v>
      </c>
      <c r="K16" s="47">
        <v>6</v>
      </c>
      <c r="L16" s="47">
        <f>COUNTIF(C16:C21,"x")</f>
        <v>4</v>
      </c>
      <c r="M16" s="47">
        <f>COUNTIF(D16:D21,"x")</f>
        <v>2</v>
      </c>
    </row>
    <row r="17" spans="1:13" ht="13.8" customHeight="1" x14ac:dyDescent="0.3">
      <c r="A17" s="45"/>
      <c r="B17" s="3" t="s">
        <v>385</v>
      </c>
      <c r="C17" s="3"/>
      <c r="D17" s="3" t="s">
        <v>466</v>
      </c>
      <c r="E17" s="65"/>
      <c r="F17" s="45"/>
      <c r="G17" s="45"/>
      <c r="H17" s="45"/>
      <c r="I17" s="45"/>
      <c r="J17" s="45"/>
      <c r="K17" s="48"/>
      <c r="L17" s="48"/>
      <c r="M17" s="48"/>
    </row>
    <row r="18" spans="1:13" ht="13.8" customHeight="1" x14ac:dyDescent="0.3">
      <c r="A18" s="45"/>
      <c r="B18" s="3" t="s">
        <v>386</v>
      </c>
      <c r="C18" s="3"/>
      <c r="D18" s="3" t="s">
        <v>467</v>
      </c>
      <c r="E18" s="65"/>
      <c r="F18" s="45"/>
      <c r="G18" s="45"/>
      <c r="H18" s="45"/>
      <c r="I18" s="45"/>
      <c r="J18" s="45"/>
      <c r="K18" s="48"/>
      <c r="L18" s="48"/>
      <c r="M18" s="48"/>
    </row>
    <row r="19" spans="1:13" ht="13.8" customHeight="1" x14ac:dyDescent="0.3">
      <c r="A19" s="45"/>
      <c r="B19" s="3" t="s">
        <v>387</v>
      </c>
      <c r="C19" s="3" t="s">
        <v>467</v>
      </c>
      <c r="D19" s="3"/>
      <c r="E19" s="65"/>
      <c r="F19" s="45"/>
      <c r="G19" s="45"/>
      <c r="H19" s="45"/>
      <c r="I19" s="45"/>
      <c r="J19" s="45"/>
      <c r="K19" s="48"/>
      <c r="L19" s="48"/>
      <c r="M19" s="48"/>
    </row>
    <row r="20" spans="1:13" ht="13.8" customHeight="1" x14ac:dyDescent="0.3">
      <c r="A20" s="45"/>
      <c r="B20" s="3" t="s">
        <v>426</v>
      </c>
      <c r="C20" s="3" t="s">
        <v>467</v>
      </c>
      <c r="D20" s="3"/>
      <c r="E20" s="65"/>
      <c r="F20" s="45"/>
      <c r="G20" s="45"/>
      <c r="H20" s="45"/>
      <c r="I20" s="45"/>
      <c r="J20" s="45"/>
      <c r="K20" s="48"/>
      <c r="L20" s="48"/>
      <c r="M20" s="48"/>
    </row>
    <row r="21" spans="1:13" ht="15" thickBot="1" x14ac:dyDescent="0.35">
      <c r="A21" s="46"/>
      <c r="B21" s="4" t="s">
        <v>8</v>
      </c>
      <c r="C21" s="4" t="s">
        <v>467</v>
      </c>
      <c r="D21" s="4"/>
      <c r="E21" s="64"/>
      <c r="F21" s="46"/>
      <c r="G21" s="46"/>
      <c r="H21" s="46"/>
      <c r="I21" s="46"/>
      <c r="J21" s="46"/>
      <c r="K21" s="49"/>
      <c r="L21" s="49"/>
      <c r="M21" s="49"/>
    </row>
    <row r="22" spans="1:13" ht="60.6" customHeight="1" x14ac:dyDescent="0.3">
      <c r="A22" s="44" t="s">
        <v>25</v>
      </c>
      <c r="B22" s="3" t="s">
        <v>388</v>
      </c>
      <c r="C22" s="27" t="s">
        <v>467</v>
      </c>
      <c r="D22" s="3"/>
      <c r="E22" s="63" t="s">
        <v>26</v>
      </c>
      <c r="F22" s="44" t="s">
        <v>27</v>
      </c>
      <c r="G22" s="44" t="s">
        <v>28</v>
      </c>
      <c r="H22" s="44"/>
      <c r="I22" s="44">
        <v>1</v>
      </c>
      <c r="J22" s="44" t="s">
        <v>29</v>
      </c>
      <c r="K22" s="47">
        <v>6</v>
      </c>
      <c r="L22" s="47">
        <f>COUNTIF(C22:C27,"x")</f>
        <v>5</v>
      </c>
      <c r="M22" s="47">
        <f>COUNTIF(D22:D27,"x")</f>
        <v>1</v>
      </c>
    </row>
    <row r="23" spans="1:13" ht="14.4" customHeight="1" x14ac:dyDescent="0.3">
      <c r="A23" s="45"/>
      <c r="B23" s="3" t="s">
        <v>389</v>
      </c>
      <c r="C23" s="132"/>
      <c r="D23" s="3" t="s">
        <v>467</v>
      </c>
      <c r="E23" s="65"/>
      <c r="F23" s="45"/>
      <c r="G23" s="45"/>
      <c r="H23" s="45"/>
      <c r="I23" s="45"/>
      <c r="J23" s="45"/>
      <c r="K23" s="48"/>
      <c r="L23" s="48"/>
      <c r="M23" s="48"/>
    </row>
    <row r="24" spans="1:13" ht="14.4" customHeight="1" x14ac:dyDescent="0.3">
      <c r="A24" s="45"/>
      <c r="B24" s="3" t="s">
        <v>387</v>
      </c>
      <c r="C24" s="31" t="s">
        <v>467</v>
      </c>
      <c r="D24" s="3"/>
      <c r="E24" s="65"/>
      <c r="F24" s="45"/>
      <c r="G24" s="45"/>
      <c r="H24" s="45"/>
      <c r="I24" s="45"/>
      <c r="J24" s="45"/>
      <c r="K24" s="48"/>
      <c r="L24" s="48"/>
      <c r="M24" s="48"/>
    </row>
    <row r="25" spans="1:13" ht="14.4" customHeight="1" x14ac:dyDescent="0.3">
      <c r="A25" s="45"/>
      <c r="B25" s="3" t="s">
        <v>427</v>
      </c>
      <c r="C25" s="3" t="s">
        <v>467</v>
      </c>
      <c r="D25" s="3"/>
      <c r="E25" s="65"/>
      <c r="F25" s="45"/>
      <c r="G25" s="45"/>
      <c r="H25" s="45"/>
      <c r="I25" s="45"/>
      <c r="J25" s="45"/>
      <c r="K25" s="48"/>
      <c r="L25" s="48"/>
      <c r="M25" s="48"/>
    </row>
    <row r="26" spans="1:13" ht="14.4" customHeight="1" x14ac:dyDescent="0.3">
      <c r="A26" s="45"/>
      <c r="B26" s="3" t="s">
        <v>390</v>
      </c>
      <c r="C26" s="3" t="s">
        <v>467</v>
      </c>
      <c r="D26" s="3"/>
      <c r="E26" s="65"/>
      <c r="F26" s="45"/>
      <c r="G26" s="45"/>
      <c r="H26" s="45"/>
      <c r="I26" s="45"/>
      <c r="J26" s="45"/>
      <c r="K26" s="48"/>
      <c r="L26" s="48"/>
      <c r="M26" s="48"/>
    </row>
    <row r="27" spans="1:13" ht="15" thickBot="1" x14ac:dyDescent="0.35">
      <c r="A27" s="46"/>
      <c r="B27" s="4" t="s">
        <v>8</v>
      </c>
      <c r="C27" s="4" t="s">
        <v>467</v>
      </c>
      <c r="D27" s="4"/>
      <c r="E27" s="64"/>
      <c r="F27" s="46"/>
      <c r="G27" s="46"/>
      <c r="H27" s="46"/>
      <c r="I27" s="46"/>
      <c r="J27" s="46"/>
      <c r="K27" s="49"/>
      <c r="L27" s="49"/>
      <c r="M27" s="49"/>
    </row>
    <row r="28" spans="1:13" ht="41.4" customHeight="1" x14ac:dyDescent="0.3">
      <c r="A28" s="44">
        <v>6</v>
      </c>
      <c r="B28" s="27" t="s">
        <v>427</v>
      </c>
      <c r="C28" s="26" t="s">
        <v>467</v>
      </c>
      <c r="D28" s="26"/>
      <c r="E28" s="44" t="s">
        <v>30</v>
      </c>
      <c r="F28" s="44" t="s">
        <v>31</v>
      </c>
      <c r="G28" s="44" t="s">
        <v>32</v>
      </c>
      <c r="H28" s="44" t="s">
        <v>33</v>
      </c>
      <c r="I28" s="44"/>
      <c r="J28" s="44" t="s">
        <v>34</v>
      </c>
      <c r="K28" s="47">
        <v>5</v>
      </c>
      <c r="L28" s="47">
        <f>COUNTIF(C28:C31,"x")</f>
        <v>3</v>
      </c>
      <c r="M28" s="47">
        <f>COUNTIF(D28:D31,"x")</f>
        <v>0</v>
      </c>
    </row>
    <row r="29" spans="1:13" x14ac:dyDescent="0.3">
      <c r="A29" s="45"/>
      <c r="B29" s="28" t="s">
        <v>387</v>
      </c>
      <c r="C29" s="30" t="s">
        <v>467</v>
      </c>
      <c r="D29" s="23"/>
      <c r="E29" s="45"/>
      <c r="F29" s="45"/>
      <c r="G29" s="45"/>
      <c r="H29" s="45"/>
      <c r="I29" s="45"/>
      <c r="J29" s="45"/>
      <c r="K29" s="48"/>
      <c r="L29" s="48"/>
      <c r="M29" s="48"/>
    </row>
    <row r="30" spans="1:13" x14ac:dyDescent="0.3">
      <c r="A30" s="45"/>
      <c r="B30" s="134" t="s">
        <v>391</v>
      </c>
      <c r="C30" s="132"/>
      <c r="D30" s="23"/>
      <c r="E30" s="45"/>
      <c r="F30" s="45"/>
      <c r="G30" s="45"/>
      <c r="H30" s="45"/>
      <c r="I30" s="45"/>
      <c r="J30" s="45"/>
      <c r="K30" s="48"/>
      <c r="L30" s="48"/>
      <c r="M30" s="48"/>
    </row>
    <row r="31" spans="1:13" ht="14.4" customHeight="1" thickBot="1" x14ac:dyDescent="0.35">
      <c r="A31" s="46"/>
      <c r="B31" s="29" t="s">
        <v>388</v>
      </c>
      <c r="C31" s="29" t="s">
        <v>467</v>
      </c>
      <c r="D31" s="25"/>
      <c r="E31" s="46"/>
      <c r="F31" s="46"/>
      <c r="G31" s="46"/>
      <c r="H31" s="46"/>
      <c r="I31" s="46"/>
      <c r="J31" s="46"/>
      <c r="K31" s="49"/>
      <c r="L31" s="49"/>
      <c r="M31" s="49"/>
    </row>
    <row r="32" spans="1:13" ht="40.200000000000003" customHeight="1" x14ac:dyDescent="0.3">
      <c r="A32" s="44">
        <v>7</v>
      </c>
      <c r="B32" s="3" t="s">
        <v>394</v>
      </c>
      <c r="C32" s="133" t="s">
        <v>467</v>
      </c>
      <c r="D32" s="3"/>
      <c r="E32" s="63" t="s">
        <v>37</v>
      </c>
      <c r="F32" s="44" t="s">
        <v>38</v>
      </c>
      <c r="G32" s="44" t="s">
        <v>39</v>
      </c>
      <c r="H32" s="44"/>
      <c r="I32" s="44">
        <v>1</v>
      </c>
      <c r="J32" s="44" t="s">
        <v>40</v>
      </c>
      <c r="K32" s="47">
        <v>4</v>
      </c>
      <c r="L32" s="47">
        <f>COUNTIF(C32:C35,"x")</f>
        <v>2</v>
      </c>
      <c r="M32" s="47">
        <f>COUNTIF(D32:D35,"x")</f>
        <v>0</v>
      </c>
    </row>
    <row r="33" spans="1:13" ht="13.2" customHeight="1" x14ac:dyDescent="0.3">
      <c r="A33" s="45"/>
      <c r="B33" s="135" t="s">
        <v>392</v>
      </c>
      <c r="C33" s="28"/>
      <c r="D33" s="3"/>
      <c r="E33" s="65"/>
      <c r="F33" s="45"/>
      <c r="G33" s="45"/>
      <c r="H33" s="45"/>
      <c r="I33" s="45"/>
      <c r="J33" s="45"/>
      <c r="K33" s="48"/>
      <c r="L33" s="48"/>
      <c r="M33" s="48"/>
    </row>
    <row r="34" spans="1:13" ht="11.4" customHeight="1" x14ac:dyDescent="0.3">
      <c r="A34" s="45"/>
      <c r="B34" s="135" t="s">
        <v>393</v>
      </c>
      <c r="C34" s="28"/>
      <c r="D34" s="3"/>
      <c r="E34" s="65"/>
      <c r="F34" s="45"/>
      <c r="G34" s="45"/>
      <c r="H34" s="45"/>
      <c r="I34" s="45"/>
      <c r="J34" s="45"/>
      <c r="K34" s="48"/>
      <c r="L34" s="48"/>
      <c r="M34" s="48"/>
    </row>
    <row r="35" spans="1:13" ht="15" thickBot="1" x14ac:dyDescent="0.35">
      <c r="A35" s="46"/>
      <c r="B35" s="4" t="s">
        <v>36</v>
      </c>
      <c r="C35" s="29" t="s">
        <v>467</v>
      </c>
      <c r="D35" s="4"/>
      <c r="E35" s="64"/>
      <c r="F35" s="46"/>
      <c r="G35" s="46"/>
      <c r="H35" s="46"/>
      <c r="I35" s="46"/>
      <c r="J35" s="46"/>
      <c r="K35" s="49"/>
      <c r="L35" s="49"/>
      <c r="M35" s="49"/>
    </row>
    <row r="36" spans="1:13" ht="51.6" thickBot="1" x14ac:dyDescent="0.35">
      <c r="A36" s="6">
        <v>8</v>
      </c>
      <c r="B36" s="4" t="s">
        <v>35</v>
      </c>
      <c r="C36" s="4" t="s">
        <v>467</v>
      </c>
      <c r="D36" s="4"/>
      <c r="E36" s="4" t="s">
        <v>41</v>
      </c>
      <c r="F36" s="7" t="s">
        <v>42</v>
      </c>
      <c r="G36" s="7" t="s">
        <v>43</v>
      </c>
      <c r="H36" s="7" t="s">
        <v>44</v>
      </c>
      <c r="I36" s="7"/>
      <c r="J36" s="7" t="s">
        <v>45</v>
      </c>
      <c r="K36" s="33">
        <v>5</v>
      </c>
      <c r="L36" s="72">
        <f>COUNTIF(C36,"x")</f>
        <v>1</v>
      </c>
      <c r="M36" s="72">
        <f>COUNTIF(D36,"x")</f>
        <v>0</v>
      </c>
    </row>
    <row r="37" spans="1:13" ht="31.2" thickBot="1" x14ac:dyDescent="0.35">
      <c r="A37" s="6">
        <v>9</v>
      </c>
      <c r="B37" s="4" t="s">
        <v>35</v>
      </c>
      <c r="C37" s="4" t="s">
        <v>467</v>
      </c>
      <c r="D37" s="4"/>
      <c r="E37" s="4" t="s">
        <v>46</v>
      </c>
      <c r="F37" s="7" t="s">
        <v>47</v>
      </c>
      <c r="G37" s="7" t="s">
        <v>48</v>
      </c>
      <c r="H37" s="7" t="s">
        <v>49</v>
      </c>
      <c r="I37" s="7"/>
      <c r="J37" s="7" t="s">
        <v>50</v>
      </c>
      <c r="K37" s="33">
        <v>3</v>
      </c>
      <c r="L37" s="72">
        <f>COUNTIF(C37,"x")</f>
        <v>1</v>
      </c>
      <c r="M37" s="72">
        <f>COUNTIF(D37,"x")</f>
        <v>0</v>
      </c>
    </row>
    <row r="38" spans="1:13" ht="50.4" customHeight="1" x14ac:dyDescent="0.3">
      <c r="A38" s="44">
        <v>10</v>
      </c>
      <c r="B38" s="3" t="s">
        <v>425</v>
      </c>
      <c r="C38" s="3" t="s">
        <v>467</v>
      </c>
      <c r="D38" s="3"/>
      <c r="E38" s="63" t="s">
        <v>52</v>
      </c>
      <c r="F38" s="44" t="s">
        <v>53</v>
      </c>
      <c r="G38" s="44" t="s">
        <v>54</v>
      </c>
      <c r="H38" s="44" t="s">
        <v>55</v>
      </c>
      <c r="I38" s="44"/>
      <c r="J38" s="44" t="s">
        <v>56</v>
      </c>
      <c r="K38" s="47">
        <v>7</v>
      </c>
      <c r="L38" s="47">
        <f>COUNTIF(C38:C43,"x")</f>
        <v>3</v>
      </c>
      <c r="M38" s="47">
        <f>COUNTIF(D38:D43,"x")</f>
        <v>2</v>
      </c>
    </row>
    <row r="39" spans="1:13" ht="12.6" customHeight="1" x14ac:dyDescent="0.3">
      <c r="A39" s="45"/>
      <c r="B39" s="3" t="s">
        <v>514</v>
      </c>
      <c r="C39" s="3"/>
      <c r="D39" s="3" t="s">
        <v>467</v>
      </c>
      <c r="E39" s="65"/>
      <c r="F39" s="45"/>
      <c r="G39" s="45"/>
      <c r="H39" s="45"/>
      <c r="I39" s="45"/>
      <c r="J39" s="45"/>
      <c r="K39" s="48"/>
      <c r="L39" s="48"/>
      <c r="M39" s="48"/>
    </row>
    <row r="40" spans="1:13" ht="12.6" customHeight="1" x14ac:dyDescent="0.3">
      <c r="A40" s="45"/>
      <c r="B40" s="3" t="s">
        <v>395</v>
      </c>
      <c r="C40" s="3"/>
      <c r="D40" s="3" t="s">
        <v>467</v>
      </c>
      <c r="E40" s="65"/>
      <c r="F40" s="45"/>
      <c r="G40" s="45"/>
      <c r="H40" s="45"/>
      <c r="I40" s="45"/>
      <c r="J40" s="45"/>
      <c r="K40" s="48"/>
      <c r="L40" s="48"/>
      <c r="M40" s="48"/>
    </row>
    <row r="41" spans="1:13" ht="12.6" customHeight="1" x14ac:dyDescent="0.3">
      <c r="A41" s="45"/>
      <c r="B41" s="135" t="s">
        <v>396</v>
      </c>
      <c r="C41" s="3"/>
      <c r="D41" s="3"/>
      <c r="E41" s="65"/>
      <c r="F41" s="45"/>
      <c r="G41" s="45"/>
      <c r="H41" s="45"/>
      <c r="I41" s="45"/>
      <c r="J41" s="45"/>
      <c r="K41" s="48"/>
      <c r="L41" s="48"/>
      <c r="M41" s="48"/>
    </row>
    <row r="42" spans="1:13" ht="12.6" customHeight="1" x14ac:dyDescent="0.3">
      <c r="A42" s="45"/>
      <c r="B42" s="3" t="s">
        <v>478</v>
      </c>
      <c r="C42" s="3" t="s">
        <v>467</v>
      </c>
      <c r="D42" s="3"/>
      <c r="E42" s="65"/>
      <c r="F42" s="45"/>
      <c r="G42" s="45"/>
      <c r="H42" s="45"/>
      <c r="I42" s="45"/>
      <c r="J42" s="45"/>
      <c r="K42" s="48"/>
      <c r="L42" s="48"/>
      <c r="M42" s="48"/>
    </row>
    <row r="43" spans="1:13" ht="15" thickBot="1" x14ac:dyDescent="0.35">
      <c r="A43" s="46"/>
      <c r="B43" s="4" t="s">
        <v>410</v>
      </c>
      <c r="C43" s="4" t="s">
        <v>467</v>
      </c>
      <c r="D43" s="4"/>
      <c r="E43" s="64"/>
      <c r="F43" s="46"/>
      <c r="G43" s="46"/>
      <c r="H43" s="46"/>
      <c r="I43" s="46"/>
      <c r="J43" s="46"/>
      <c r="K43" s="49"/>
      <c r="L43" s="49"/>
      <c r="M43" s="49"/>
    </row>
    <row r="44" spans="1:13" ht="81" customHeight="1" x14ac:dyDescent="0.3">
      <c r="A44" s="44">
        <v>11</v>
      </c>
      <c r="B44" s="3" t="s">
        <v>51</v>
      </c>
      <c r="C44" s="3" t="s">
        <v>467</v>
      </c>
      <c r="D44" s="3"/>
      <c r="E44" s="63" t="s">
        <v>57</v>
      </c>
      <c r="F44" s="44" t="s">
        <v>53</v>
      </c>
      <c r="G44" s="44" t="s">
        <v>54</v>
      </c>
      <c r="H44" s="44" t="s">
        <v>55</v>
      </c>
      <c r="I44" s="44"/>
      <c r="J44" s="44" t="s">
        <v>58</v>
      </c>
      <c r="K44" s="47">
        <v>6</v>
      </c>
      <c r="L44" s="47">
        <f>COUNTIF(C44:C49,"x")</f>
        <v>3</v>
      </c>
      <c r="M44" s="47">
        <f>COUNTIF(D44:D49,"x")</f>
        <v>2</v>
      </c>
    </row>
    <row r="45" spans="1:13" ht="13.8" customHeight="1" x14ac:dyDescent="0.3">
      <c r="A45" s="45"/>
      <c r="B45" s="135" t="s">
        <v>397</v>
      </c>
      <c r="C45" s="3"/>
      <c r="D45" s="3"/>
      <c r="E45" s="65"/>
      <c r="F45" s="45"/>
      <c r="G45" s="45"/>
      <c r="H45" s="45"/>
      <c r="I45" s="45"/>
      <c r="J45" s="45"/>
      <c r="K45" s="48"/>
      <c r="L45" s="48"/>
      <c r="M45" s="48"/>
    </row>
    <row r="46" spans="1:13" ht="13.8" customHeight="1" x14ac:dyDescent="0.3">
      <c r="A46" s="45"/>
      <c r="B46" s="3" t="s">
        <v>398</v>
      </c>
      <c r="C46" s="3"/>
      <c r="D46" s="3" t="s">
        <v>467</v>
      </c>
      <c r="E46" s="65"/>
      <c r="F46" s="45"/>
      <c r="G46" s="45"/>
      <c r="H46" s="45"/>
      <c r="I46" s="45"/>
      <c r="J46" s="45"/>
      <c r="K46" s="48"/>
      <c r="L46" s="48"/>
      <c r="M46" s="48"/>
    </row>
    <row r="47" spans="1:13" ht="13.8" customHeight="1" x14ac:dyDescent="0.3">
      <c r="A47" s="45"/>
      <c r="B47" s="3" t="s">
        <v>399</v>
      </c>
      <c r="C47" s="3"/>
      <c r="D47" s="3" t="s">
        <v>467</v>
      </c>
      <c r="E47" s="65"/>
      <c r="F47" s="45"/>
      <c r="G47" s="45"/>
      <c r="H47" s="45"/>
      <c r="I47" s="45"/>
      <c r="J47" s="45"/>
      <c r="K47" s="48"/>
      <c r="L47" s="48"/>
      <c r="M47" s="48"/>
    </row>
    <row r="48" spans="1:13" ht="13.8" customHeight="1" x14ac:dyDescent="0.3">
      <c r="A48" s="45"/>
      <c r="B48" s="3" t="s">
        <v>478</v>
      </c>
      <c r="C48" s="3" t="s">
        <v>467</v>
      </c>
      <c r="D48" s="3"/>
      <c r="E48" s="65"/>
      <c r="F48" s="45"/>
      <c r="G48" s="45"/>
      <c r="H48" s="45"/>
      <c r="I48" s="45"/>
      <c r="J48" s="45"/>
      <c r="K48" s="48"/>
      <c r="L48" s="48"/>
      <c r="M48" s="48"/>
    </row>
    <row r="49" spans="1:13" ht="15" thickBot="1" x14ac:dyDescent="0.35">
      <c r="A49" s="46"/>
      <c r="B49" s="4" t="s">
        <v>410</v>
      </c>
      <c r="C49" s="4" t="s">
        <v>467</v>
      </c>
      <c r="D49" s="4"/>
      <c r="E49" s="64"/>
      <c r="F49" s="46"/>
      <c r="G49" s="46"/>
      <c r="H49" s="46"/>
      <c r="I49" s="46"/>
      <c r="J49" s="46"/>
      <c r="K49" s="49"/>
      <c r="L49" s="49"/>
      <c r="M49" s="49"/>
    </row>
    <row r="50" spans="1:13" ht="30" customHeight="1" x14ac:dyDescent="0.3">
      <c r="A50" s="44">
        <v>12</v>
      </c>
      <c r="B50" s="3" t="s">
        <v>425</v>
      </c>
      <c r="C50" s="3" t="s">
        <v>467</v>
      </c>
      <c r="D50" s="3"/>
      <c r="E50" s="63" t="s">
        <v>61</v>
      </c>
      <c r="F50" s="44" t="s">
        <v>62</v>
      </c>
      <c r="G50" s="44" t="s">
        <v>63</v>
      </c>
      <c r="H50" s="44">
        <v>0.151</v>
      </c>
      <c r="I50" s="44"/>
      <c r="J50" s="44" t="s">
        <v>64</v>
      </c>
      <c r="K50" s="47">
        <v>6</v>
      </c>
      <c r="L50" s="47">
        <f>COUNTIF(C50:C55,"x")</f>
        <v>3</v>
      </c>
      <c r="M50" s="47">
        <f>COUNTIF(D50:D55,"x")</f>
        <v>3</v>
      </c>
    </row>
    <row r="51" spans="1:13" x14ac:dyDescent="0.3">
      <c r="A51" s="45"/>
      <c r="B51" s="3" t="s">
        <v>59</v>
      </c>
      <c r="C51" s="3" t="s">
        <v>467</v>
      </c>
      <c r="D51" s="3"/>
      <c r="E51" s="65"/>
      <c r="F51" s="45"/>
      <c r="G51" s="45"/>
      <c r="H51" s="45"/>
      <c r="I51" s="45"/>
      <c r="J51" s="45"/>
      <c r="K51" s="48"/>
      <c r="L51" s="48"/>
      <c r="M51" s="48"/>
    </row>
    <row r="52" spans="1:13" x14ac:dyDescent="0.3">
      <c r="A52" s="45"/>
      <c r="B52" s="3" t="s">
        <v>400</v>
      </c>
      <c r="C52" s="3"/>
      <c r="D52" s="3" t="s">
        <v>467</v>
      </c>
      <c r="E52" s="65"/>
      <c r="F52" s="45"/>
      <c r="G52" s="45"/>
      <c r="H52" s="45"/>
      <c r="I52" s="45"/>
      <c r="J52" s="45"/>
      <c r="K52" s="48"/>
      <c r="L52" s="48"/>
      <c r="M52" s="48"/>
    </row>
    <row r="53" spans="1:13" x14ac:dyDescent="0.3">
      <c r="A53" s="45"/>
      <c r="B53" s="3" t="s">
        <v>401</v>
      </c>
      <c r="C53" s="3"/>
      <c r="D53" s="3" t="s">
        <v>467</v>
      </c>
      <c r="E53" s="65"/>
      <c r="F53" s="45"/>
      <c r="G53" s="45"/>
      <c r="H53" s="45"/>
      <c r="I53" s="45"/>
      <c r="J53" s="45"/>
      <c r="K53" s="48"/>
      <c r="L53" s="48"/>
      <c r="M53" s="48"/>
    </row>
    <row r="54" spans="1:13" x14ac:dyDescent="0.3">
      <c r="A54" s="45"/>
      <c r="B54" s="3" t="s">
        <v>402</v>
      </c>
      <c r="C54" s="3"/>
      <c r="D54" s="3" t="s">
        <v>467</v>
      </c>
      <c r="E54" s="65"/>
      <c r="F54" s="45"/>
      <c r="G54" s="45"/>
      <c r="H54" s="45"/>
      <c r="I54" s="45"/>
      <c r="J54" s="45"/>
      <c r="K54" s="48"/>
      <c r="L54" s="48"/>
      <c r="M54" s="48"/>
    </row>
    <row r="55" spans="1:13" ht="15" thickBot="1" x14ac:dyDescent="0.35">
      <c r="A55" s="46"/>
      <c r="B55" s="4" t="s">
        <v>60</v>
      </c>
      <c r="C55" s="4" t="s">
        <v>467</v>
      </c>
      <c r="D55" s="4"/>
      <c r="E55" s="64"/>
      <c r="F55" s="46"/>
      <c r="G55" s="46"/>
      <c r="H55" s="46"/>
      <c r="I55" s="46"/>
      <c r="J55" s="46"/>
      <c r="K55" s="49"/>
      <c r="L55" s="49"/>
      <c r="M55" s="49"/>
    </row>
    <row r="56" spans="1:13" ht="60.6" customHeight="1" x14ac:dyDescent="0.3">
      <c r="A56" s="44">
        <v>13</v>
      </c>
      <c r="B56" s="3" t="s">
        <v>410</v>
      </c>
      <c r="C56" s="3" t="s">
        <v>467</v>
      </c>
      <c r="D56" s="3"/>
      <c r="E56" s="63" t="s">
        <v>66</v>
      </c>
      <c r="F56" s="44" t="s">
        <v>67</v>
      </c>
      <c r="G56" s="44" t="s">
        <v>68</v>
      </c>
      <c r="H56" s="44" t="s">
        <v>69</v>
      </c>
      <c r="I56" s="44"/>
      <c r="J56" s="44" t="s">
        <v>70</v>
      </c>
      <c r="K56" s="47">
        <v>7</v>
      </c>
      <c r="L56" s="47">
        <f>COUNTIF(C56:C62,"x")</f>
        <v>5</v>
      </c>
      <c r="M56" s="47">
        <f>COUNTIF(D56:D62,"x")</f>
        <v>2</v>
      </c>
    </row>
    <row r="57" spans="1:13" x14ac:dyDescent="0.3">
      <c r="A57" s="45"/>
      <c r="B57" s="3" t="s">
        <v>425</v>
      </c>
      <c r="C57" s="3" t="s">
        <v>467</v>
      </c>
      <c r="D57" s="3"/>
      <c r="E57" s="65"/>
      <c r="F57" s="45"/>
      <c r="G57" s="45"/>
      <c r="H57" s="45"/>
      <c r="I57" s="45"/>
      <c r="J57" s="45"/>
      <c r="K57" s="48"/>
      <c r="L57" s="48"/>
      <c r="M57" s="48"/>
    </row>
    <row r="58" spans="1:13" x14ac:dyDescent="0.3">
      <c r="A58" s="45"/>
      <c r="B58" s="3" t="s">
        <v>379</v>
      </c>
      <c r="C58" s="3" t="s">
        <v>467</v>
      </c>
      <c r="D58" s="3"/>
      <c r="E58" s="65"/>
      <c r="F58" s="45"/>
      <c r="G58" s="45"/>
      <c r="H58" s="45"/>
      <c r="I58" s="45"/>
      <c r="J58" s="45"/>
      <c r="K58" s="48"/>
      <c r="L58" s="48"/>
      <c r="M58" s="48"/>
    </row>
    <row r="59" spans="1:13" x14ac:dyDescent="0.3">
      <c r="A59" s="45"/>
      <c r="B59" s="3" t="s">
        <v>408</v>
      </c>
      <c r="C59" s="3"/>
      <c r="D59" s="3" t="s">
        <v>467</v>
      </c>
      <c r="E59" s="65"/>
      <c r="F59" s="45"/>
      <c r="G59" s="45"/>
      <c r="H59" s="45"/>
      <c r="I59" s="45"/>
      <c r="J59" s="45"/>
      <c r="K59" s="48"/>
      <c r="L59" s="48"/>
      <c r="M59" s="48"/>
    </row>
    <row r="60" spans="1:13" x14ac:dyDescent="0.3">
      <c r="A60" s="45"/>
      <c r="B60" s="3" t="s">
        <v>378</v>
      </c>
      <c r="C60" s="3"/>
      <c r="D60" s="3" t="s">
        <v>467</v>
      </c>
      <c r="E60" s="65"/>
      <c r="F60" s="45"/>
      <c r="G60" s="45"/>
      <c r="H60" s="45"/>
      <c r="I60" s="45"/>
      <c r="J60" s="45"/>
      <c r="K60" s="48"/>
      <c r="L60" s="48"/>
      <c r="M60" s="48"/>
    </row>
    <row r="61" spans="1:13" x14ac:dyDescent="0.3">
      <c r="A61" s="45"/>
      <c r="B61" s="3" t="s">
        <v>65</v>
      </c>
      <c r="C61" s="3" t="s">
        <v>467</v>
      </c>
      <c r="D61" s="3"/>
      <c r="E61" s="65"/>
      <c r="F61" s="45"/>
      <c r="G61" s="45"/>
      <c r="H61" s="45"/>
      <c r="I61" s="45"/>
      <c r="J61" s="45"/>
      <c r="K61" s="48"/>
      <c r="L61" s="48"/>
      <c r="M61" s="48"/>
    </row>
    <row r="62" spans="1:13" ht="15" thickBot="1" x14ac:dyDescent="0.35">
      <c r="A62" s="46"/>
      <c r="B62" s="4" t="s">
        <v>424</v>
      </c>
      <c r="C62" s="4" t="s">
        <v>467</v>
      </c>
      <c r="D62" s="4"/>
      <c r="E62" s="64"/>
      <c r="F62" s="46"/>
      <c r="G62" s="46"/>
      <c r="H62" s="46"/>
      <c r="I62" s="46"/>
      <c r="J62" s="46"/>
      <c r="K62" s="49"/>
      <c r="L62" s="49"/>
      <c r="M62" s="49"/>
    </row>
    <row r="63" spans="1:13" ht="14.4" customHeight="1" x14ac:dyDescent="0.3">
      <c r="A63" s="44">
        <v>14</v>
      </c>
      <c r="B63" s="3" t="s">
        <v>410</v>
      </c>
      <c r="C63" s="3" t="s">
        <v>467</v>
      </c>
      <c r="D63" s="3"/>
      <c r="E63" s="63" t="s">
        <v>71</v>
      </c>
      <c r="F63" s="44" t="s">
        <v>72</v>
      </c>
      <c r="G63" s="44" t="s">
        <v>73</v>
      </c>
      <c r="H63" s="44">
        <v>0.20100000000000001</v>
      </c>
      <c r="I63" s="44"/>
      <c r="J63" s="44" t="s">
        <v>74</v>
      </c>
      <c r="K63" s="47">
        <v>6</v>
      </c>
      <c r="L63" s="47">
        <f>COUNTIF(C63:C68,"x")</f>
        <v>4</v>
      </c>
      <c r="M63" s="47">
        <f>COUNTIF(D63:D68,"x")</f>
        <v>2</v>
      </c>
    </row>
    <row r="64" spans="1:13" x14ac:dyDescent="0.3">
      <c r="A64" s="45"/>
      <c r="B64" s="3" t="s">
        <v>408</v>
      </c>
      <c r="C64" s="3"/>
      <c r="D64" s="3" t="s">
        <v>467</v>
      </c>
      <c r="E64" s="65"/>
      <c r="F64" s="45"/>
      <c r="G64" s="45"/>
      <c r="H64" s="45"/>
      <c r="I64" s="45"/>
      <c r="J64" s="45"/>
      <c r="K64" s="48"/>
      <c r="L64" s="48"/>
      <c r="M64" s="48"/>
    </row>
    <row r="65" spans="1:13" x14ac:dyDescent="0.3">
      <c r="A65" s="45"/>
      <c r="B65" s="3" t="s">
        <v>378</v>
      </c>
      <c r="C65" s="3"/>
      <c r="D65" s="3" t="s">
        <v>467</v>
      </c>
      <c r="E65" s="65"/>
      <c r="F65" s="45"/>
      <c r="G65" s="45"/>
      <c r="H65" s="45"/>
      <c r="I65" s="45"/>
      <c r="J65" s="45"/>
      <c r="K65" s="48"/>
      <c r="L65" s="48"/>
      <c r="M65" s="48"/>
    </row>
    <row r="66" spans="1:13" x14ac:dyDescent="0.3">
      <c r="A66" s="45"/>
      <c r="B66" s="3" t="s">
        <v>478</v>
      </c>
      <c r="C66" s="3" t="s">
        <v>467</v>
      </c>
      <c r="D66" s="3"/>
      <c r="E66" s="65"/>
      <c r="F66" s="45"/>
      <c r="G66" s="45"/>
      <c r="H66" s="45"/>
      <c r="I66" s="45"/>
      <c r="J66" s="45"/>
      <c r="K66" s="48"/>
      <c r="L66" s="48"/>
      <c r="M66" s="48"/>
    </row>
    <row r="67" spans="1:13" x14ac:dyDescent="0.3">
      <c r="A67" s="45"/>
      <c r="B67" s="3" t="s">
        <v>425</v>
      </c>
      <c r="C67" s="3" t="s">
        <v>467</v>
      </c>
      <c r="D67" s="3"/>
      <c r="E67" s="65"/>
      <c r="F67" s="45"/>
      <c r="G67" s="45"/>
      <c r="H67" s="45"/>
      <c r="I67" s="45"/>
      <c r="J67" s="45"/>
      <c r="K67" s="48"/>
      <c r="L67" s="48"/>
      <c r="M67" s="48"/>
    </row>
    <row r="68" spans="1:13" ht="15" thickBot="1" x14ac:dyDescent="0.35">
      <c r="A68" s="46"/>
      <c r="B68" s="4" t="s">
        <v>424</v>
      </c>
      <c r="C68" s="4" t="s">
        <v>467</v>
      </c>
      <c r="D68" s="4"/>
      <c r="E68" s="64"/>
      <c r="F68" s="46"/>
      <c r="G68" s="46"/>
      <c r="H68" s="46"/>
      <c r="I68" s="46"/>
      <c r="J68" s="46"/>
      <c r="K68" s="49"/>
      <c r="L68" s="49"/>
      <c r="M68" s="49"/>
    </row>
    <row r="69" spans="1:13" ht="14.4" customHeight="1" x14ac:dyDescent="0.3">
      <c r="A69" s="44">
        <v>15</v>
      </c>
      <c r="B69" s="3" t="s">
        <v>423</v>
      </c>
      <c r="C69" s="3" t="s">
        <v>467</v>
      </c>
      <c r="D69" s="3"/>
      <c r="E69" s="63" t="s">
        <v>75</v>
      </c>
      <c r="F69" s="44" t="s">
        <v>76</v>
      </c>
      <c r="G69" s="44" t="s">
        <v>77</v>
      </c>
      <c r="H69" s="44" t="s">
        <v>78</v>
      </c>
      <c r="I69" s="44"/>
      <c r="J69" s="44" t="s">
        <v>79</v>
      </c>
      <c r="K69" s="47">
        <v>7</v>
      </c>
      <c r="L69" s="47">
        <f>COUNTIF(C69:C74,"x")</f>
        <v>5</v>
      </c>
      <c r="M69" s="47">
        <f>COUNTIF(D69:D74,"x")</f>
        <v>1</v>
      </c>
    </row>
    <row r="70" spans="1:13" x14ac:dyDescent="0.3">
      <c r="A70" s="45"/>
      <c r="B70" s="3" t="s">
        <v>424</v>
      </c>
      <c r="C70" s="3" t="s">
        <v>467</v>
      </c>
      <c r="D70" s="3"/>
      <c r="E70" s="65"/>
      <c r="F70" s="45"/>
      <c r="G70" s="45"/>
      <c r="H70" s="45"/>
      <c r="I70" s="45"/>
      <c r="J70" s="45"/>
      <c r="K70" s="48"/>
      <c r="L70" s="48"/>
      <c r="M70" s="48"/>
    </row>
    <row r="71" spans="1:13" x14ac:dyDescent="0.3">
      <c r="A71" s="45"/>
      <c r="B71" s="3" t="s">
        <v>409</v>
      </c>
      <c r="C71" s="3"/>
      <c r="D71" s="3" t="s">
        <v>467</v>
      </c>
      <c r="E71" s="65"/>
      <c r="F71" s="45"/>
      <c r="G71" s="45"/>
      <c r="H71" s="45"/>
      <c r="I71" s="45"/>
      <c r="J71" s="45"/>
      <c r="K71" s="48"/>
      <c r="L71" s="48"/>
      <c r="M71" s="48"/>
    </row>
    <row r="72" spans="1:13" x14ac:dyDescent="0.3">
      <c r="A72" s="45"/>
      <c r="B72" s="3" t="s">
        <v>425</v>
      </c>
      <c r="C72" s="3" t="s">
        <v>467</v>
      </c>
      <c r="D72" s="3"/>
      <c r="E72" s="65"/>
      <c r="F72" s="45"/>
      <c r="G72" s="45"/>
      <c r="H72" s="45"/>
      <c r="I72" s="45"/>
      <c r="J72" s="45"/>
      <c r="K72" s="48"/>
      <c r="L72" s="48"/>
      <c r="M72" s="48"/>
    </row>
    <row r="73" spans="1:13" x14ac:dyDescent="0.3">
      <c r="A73" s="45"/>
      <c r="B73" s="3" t="s">
        <v>410</v>
      </c>
      <c r="C73" s="3" t="s">
        <v>467</v>
      </c>
      <c r="D73" s="3"/>
      <c r="E73" s="65"/>
      <c r="F73" s="45"/>
      <c r="G73" s="45"/>
      <c r="H73" s="45"/>
      <c r="I73" s="45"/>
      <c r="J73" s="45"/>
      <c r="K73" s="48"/>
      <c r="L73" s="48"/>
      <c r="M73" s="48"/>
    </row>
    <row r="74" spans="1:13" ht="15" thickBot="1" x14ac:dyDescent="0.35">
      <c r="A74" s="46"/>
      <c r="B74" s="4" t="s">
        <v>301</v>
      </c>
      <c r="C74" s="4" t="s">
        <v>467</v>
      </c>
      <c r="D74" s="4"/>
      <c r="E74" s="64"/>
      <c r="F74" s="46"/>
      <c r="G74" s="46"/>
      <c r="H74" s="46"/>
      <c r="I74" s="46"/>
      <c r="J74" s="46"/>
      <c r="K74" s="49"/>
      <c r="L74" s="49"/>
      <c r="M74" s="49"/>
    </row>
    <row r="75" spans="1:13" ht="40.200000000000003" customHeight="1" x14ac:dyDescent="0.3">
      <c r="A75" s="44">
        <v>16</v>
      </c>
      <c r="B75" s="3" t="s">
        <v>410</v>
      </c>
      <c r="C75" s="3" t="s">
        <v>467</v>
      </c>
      <c r="D75" s="3"/>
      <c r="E75" s="63" t="s">
        <v>80</v>
      </c>
      <c r="F75" s="44" t="s">
        <v>76</v>
      </c>
      <c r="G75" s="44" t="s">
        <v>77</v>
      </c>
      <c r="H75" s="44" t="s">
        <v>78</v>
      </c>
      <c r="I75" s="44"/>
      <c r="J75" s="44" t="s">
        <v>81</v>
      </c>
      <c r="K75" s="47">
        <v>6</v>
      </c>
      <c r="L75" s="47">
        <f>COUNTIF(C75:C80,"x")</f>
        <v>3</v>
      </c>
      <c r="M75" s="47">
        <f>COUNTIF(D75:D80,"x")</f>
        <v>2</v>
      </c>
    </row>
    <row r="76" spans="1:13" x14ac:dyDescent="0.3">
      <c r="A76" s="45"/>
      <c r="B76" s="3" t="s">
        <v>411</v>
      </c>
      <c r="C76" s="3" t="s">
        <v>467</v>
      </c>
      <c r="D76" s="3"/>
      <c r="E76" s="65"/>
      <c r="F76" s="45"/>
      <c r="G76" s="45"/>
      <c r="H76" s="45"/>
      <c r="I76" s="45"/>
      <c r="J76" s="45"/>
      <c r="K76" s="48"/>
      <c r="L76" s="48"/>
      <c r="M76" s="48"/>
    </row>
    <row r="77" spans="1:13" x14ac:dyDescent="0.3">
      <c r="A77" s="45"/>
      <c r="B77" s="3" t="s">
        <v>409</v>
      </c>
      <c r="C77" s="3"/>
      <c r="D77" s="3" t="s">
        <v>467</v>
      </c>
      <c r="E77" s="65"/>
      <c r="F77" s="45"/>
      <c r="G77" s="45"/>
      <c r="H77" s="45"/>
      <c r="I77" s="45"/>
      <c r="J77" s="45"/>
      <c r="K77" s="48"/>
      <c r="L77" s="48"/>
      <c r="M77" s="48"/>
    </row>
    <row r="78" spans="1:13" x14ac:dyDescent="0.3">
      <c r="A78" s="45"/>
      <c r="B78" s="3" t="s">
        <v>407</v>
      </c>
      <c r="C78" s="3" t="s">
        <v>467</v>
      </c>
      <c r="D78" s="3"/>
      <c r="E78" s="65"/>
      <c r="F78" s="45"/>
      <c r="G78" s="45"/>
      <c r="H78" s="45"/>
      <c r="I78" s="45"/>
      <c r="J78" s="45"/>
      <c r="K78" s="48"/>
      <c r="L78" s="48"/>
      <c r="M78" s="48"/>
    </row>
    <row r="79" spans="1:13" x14ac:dyDescent="0.3">
      <c r="A79" s="45"/>
      <c r="B79" s="3" t="s">
        <v>408</v>
      </c>
      <c r="C79" s="3"/>
      <c r="D79" s="3" t="s">
        <v>467</v>
      </c>
      <c r="E79" s="65"/>
      <c r="F79" s="45"/>
      <c r="G79" s="45"/>
      <c r="H79" s="45"/>
      <c r="I79" s="45"/>
      <c r="J79" s="45"/>
      <c r="K79" s="48"/>
      <c r="L79" s="48"/>
      <c r="M79" s="48"/>
    </row>
    <row r="80" spans="1:13" ht="15" thickBot="1" x14ac:dyDescent="0.35">
      <c r="A80" s="46"/>
      <c r="B80" s="4" t="s">
        <v>406</v>
      </c>
      <c r="C80" s="4"/>
      <c r="D80" s="4"/>
      <c r="E80" s="64"/>
      <c r="F80" s="46"/>
      <c r="G80" s="46"/>
      <c r="H80" s="46"/>
      <c r="I80" s="46"/>
      <c r="J80" s="46"/>
      <c r="K80" s="49"/>
      <c r="L80" s="49"/>
      <c r="M80" s="49"/>
    </row>
    <row r="81" spans="1:13" ht="40.200000000000003" customHeight="1" x14ac:dyDescent="0.3">
      <c r="A81" s="44">
        <v>17</v>
      </c>
      <c r="B81" s="3" t="s">
        <v>425</v>
      </c>
      <c r="C81" s="3" t="s">
        <v>467</v>
      </c>
      <c r="D81" s="3"/>
      <c r="E81" s="98" t="s">
        <v>83</v>
      </c>
      <c r="F81" s="44" t="s">
        <v>84</v>
      </c>
      <c r="G81" s="5" t="s">
        <v>85</v>
      </c>
      <c r="H81" s="44" t="s">
        <v>87</v>
      </c>
      <c r="I81" s="44"/>
      <c r="J81" s="44" t="s">
        <v>88</v>
      </c>
      <c r="K81" s="47"/>
      <c r="L81" s="47">
        <f>COUNTIF(C81:C82,"x")</f>
        <v>2</v>
      </c>
      <c r="M81" s="47">
        <f>COUNTIF(D81:D82,"x")</f>
        <v>0</v>
      </c>
    </row>
    <row r="82" spans="1:13" ht="15" thickBot="1" x14ac:dyDescent="0.35">
      <c r="A82" s="46"/>
      <c r="B82" s="4" t="s">
        <v>82</v>
      </c>
      <c r="C82" s="4" t="s">
        <v>467</v>
      </c>
      <c r="D82" s="4"/>
      <c r="E82" s="99"/>
      <c r="F82" s="46"/>
      <c r="G82" s="7" t="s">
        <v>86</v>
      </c>
      <c r="H82" s="46"/>
      <c r="I82" s="46"/>
      <c r="J82" s="46"/>
      <c r="K82" s="49"/>
      <c r="L82" s="49"/>
      <c r="M82" s="49"/>
    </row>
    <row r="83" spans="1:13" ht="40.200000000000003" customHeight="1" x14ac:dyDescent="0.3">
      <c r="A83" s="44">
        <v>18</v>
      </c>
      <c r="B83" s="3" t="s">
        <v>425</v>
      </c>
      <c r="C83" s="3" t="s">
        <v>467</v>
      </c>
      <c r="D83" s="3"/>
      <c r="E83" s="98" t="s">
        <v>89</v>
      </c>
      <c r="F83" s="44" t="s">
        <v>90</v>
      </c>
      <c r="G83" s="5" t="s">
        <v>85</v>
      </c>
      <c r="H83" s="44" t="s">
        <v>87</v>
      </c>
      <c r="I83" s="44"/>
      <c r="J83" s="44" t="s">
        <v>91</v>
      </c>
      <c r="K83" s="47"/>
      <c r="L83" s="47">
        <f>COUNTIF(C83:C84,"x")</f>
        <v>2</v>
      </c>
      <c r="M83" s="47">
        <f>COUNTIF(D83:D84,"x")</f>
        <v>0</v>
      </c>
    </row>
    <row r="84" spans="1:13" ht="15" thickBot="1" x14ac:dyDescent="0.35">
      <c r="A84" s="46"/>
      <c r="B84" s="4" t="s">
        <v>407</v>
      </c>
      <c r="C84" s="4" t="s">
        <v>467</v>
      </c>
      <c r="D84" s="4"/>
      <c r="E84" s="99"/>
      <c r="F84" s="46"/>
      <c r="G84" s="7" t="s">
        <v>86</v>
      </c>
      <c r="H84" s="46"/>
      <c r="I84" s="46"/>
      <c r="J84" s="46"/>
      <c r="K84" s="49"/>
      <c r="L84" s="49"/>
      <c r="M84" s="49"/>
    </row>
    <row r="85" spans="1:13" ht="40.200000000000003" customHeight="1" x14ac:dyDescent="0.3">
      <c r="A85" s="44">
        <v>19</v>
      </c>
      <c r="B85" s="3" t="s">
        <v>425</v>
      </c>
      <c r="C85" s="3" t="s">
        <v>467</v>
      </c>
      <c r="D85" s="3"/>
      <c r="E85" s="98" t="s">
        <v>92</v>
      </c>
      <c r="F85" s="44" t="s">
        <v>93</v>
      </c>
      <c r="G85" s="5" t="s">
        <v>85</v>
      </c>
      <c r="H85" s="44" t="s">
        <v>87</v>
      </c>
      <c r="I85" s="44"/>
      <c r="J85" s="44" t="s">
        <v>94</v>
      </c>
      <c r="K85" s="47"/>
      <c r="L85" s="47">
        <f>COUNTIF(C85:C86,"x")</f>
        <v>2</v>
      </c>
      <c r="M85" s="47">
        <f>COUNTIF(D85:D86,"x")</f>
        <v>0</v>
      </c>
    </row>
    <row r="86" spans="1:13" ht="15" thickBot="1" x14ac:dyDescent="0.35">
      <c r="A86" s="46"/>
      <c r="B86" s="4" t="s">
        <v>59</v>
      </c>
      <c r="C86" s="4" t="s">
        <v>467</v>
      </c>
      <c r="D86" s="4"/>
      <c r="E86" s="99"/>
      <c r="F86" s="46"/>
      <c r="G86" s="7" t="s">
        <v>86</v>
      </c>
      <c r="H86" s="46"/>
      <c r="I86" s="46"/>
      <c r="J86" s="46"/>
      <c r="K86" s="49"/>
      <c r="L86" s="49"/>
      <c r="M86" s="49"/>
    </row>
    <row r="87" spans="1:13" ht="50.4" customHeight="1" x14ac:dyDescent="0.3">
      <c r="A87" s="44">
        <v>20</v>
      </c>
      <c r="B87" s="3" t="s">
        <v>425</v>
      </c>
      <c r="C87" s="3" t="s">
        <v>467</v>
      </c>
      <c r="D87" s="3"/>
      <c r="E87" s="98" t="s">
        <v>95</v>
      </c>
      <c r="F87" s="44" t="s">
        <v>96</v>
      </c>
      <c r="G87" s="5" t="s">
        <v>85</v>
      </c>
      <c r="H87" s="44" t="s">
        <v>87</v>
      </c>
      <c r="I87" s="44"/>
      <c r="J87" s="44" t="s">
        <v>97</v>
      </c>
      <c r="K87" s="47"/>
      <c r="L87" s="47">
        <f>COUNTIF(C87:C88,"x")</f>
        <v>2</v>
      </c>
      <c r="M87" s="47">
        <f>COUNTIF(D87:D88,"x")</f>
        <v>0</v>
      </c>
    </row>
    <row r="88" spans="1:13" ht="15" thickBot="1" x14ac:dyDescent="0.35">
      <c r="A88" s="46"/>
      <c r="B88" s="4" t="s">
        <v>410</v>
      </c>
      <c r="C88" s="4" t="s">
        <v>467</v>
      </c>
      <c r="D88" s="4"/>
      <c r="E88" s="99"/>
      <c r="F88" s="46"/>
      <c r="G88" s="7" t="s">
        <v>86</v>
      </c>
      <c r="H88" s="46"/>
      <c r="I88" s="46"/>
      <c r="J88" s="46"/>
      <c r="K88" s="49"/>
      <c r="L88" s="49"/>
      <c r="M88" s="49"/>
    </row>
    <row r="89" spans="1:13" ht="31.2" thickBot="1" x14ac:dyDescent="0.35">
      <c r="A89" s="6">
        <v>21</v>
      </c>
      <c r="B89" s="4" t="s">
        <v>412</v>
      </c>
      <c r="C89" s="4" t="s">
        <v>467</v>
      </c>
      <c r="D89" s="4"/>
      <c r="E89" s="4" t="s">
        <v>98</v>
      </c>
      <c r="F89" s="7" t="s">
        <v>99</v>
      </c>
      <c r="G89" s="7" t="s">
        <v>100</v>
      </c>
      <c r="H89" s="7" t="s">
        <v>101</v>
      </c>
      <c r="I89" s="7"/>
      <c r="J89" s="7" t="s">
        <v>102</v>
      </c>
      <c r="K89" s="33">
        <v>2</v>
      </c>
      <c r="L89" s="34">
        <f>COUNTIF(C89,"x")</f>
        <v>1</v>
      </c>
      <c r="M89" s="34">
        <f>COUNTIF(D89,"x")</f>
        <v>0</v>
      </c>
    </row>
    <row r="90" spans="1:13" ht="31.2" customHeight="1" x14ac:dyDescent="0.3">
      <c r="A90" s="44">
        <v>22</v>
      </c>
      <c r="B90" s="27" t="s">
        <v>413</v>
      </c>
      <c r="C90" s="26" t="s">
        <v>467</v>
      </c>
      <c r="D90" s="26"/>
      <c r="E90" s="44" t="s">
        <v>103</v>
      </c>
      <c r="F90" s="44" t="s">
        <v>104</v>
      </c>
      <c r="G90" s="44" t="s">
        <v>23</v>
      </c>
      <c r="H90" s="44"/>
      <c r="I90" s="44">
        <v>1</v>
      </c>
      <c r="J90" s="44" t="s">
        <v>105</v>
      </c>
      <c r="K90" s="47">
        <v>3</v>
      </c>
      <c r="L90" s="47">
        <f>COUNTIF(C90:C92,"x")</f>
        <v>1</v>
      </c>
      <c r="M90" s="47">
        <f>COUNTIF(D90:D92,"x")</f>
        <v>1</v>
      </c>
    </row>
    <row r="91" spans="1:13" x14ac:dyDescent="0.3">
      <c r="A91" s="45"/>
      <c r="B91" s="136" t="s">
        <v>414</v>
      </c>
      <c r="C91" s="23"/>
      <c r="D91" s="23"/>
      <c r="E91" s="45"/>
      <c r="F91" s="45"/>
      <c r="G91" s="45"/>
      <c r="H91" s="45"/>
      <c r="I91" s="45"/>
      <c r="J91" s="45"/>
      <c r="K91" s="48"/>
      <c r="L91" s="48"/>
      <c r="M91" s="48"/>
    </row>
    <row r="92" spans="1:13" ht="15" thickBot="1" x14ac:dyDescent="0.35">
      <c r="A92" s="46"/>
      <c r="B92" s="29" t="s">
        <v>415</v>
      </c>
      <c r="C92" s="25"/>
      <c r="D92" s="25" t="s">
        <v>467</v>
      </c>
      <c r="E92" s="46"/>
      <c r="F92" s="46"/>
      <c r="G92" s="46"/>
      <c r="H92" s="46"/>
      <c r="I92" s="46"/>
      <c r="J92" s="46"/>
      <c r="K92" s="49"/>
      <c r="L92" s="49"/>
      <c r="M92" s="49"/>
    </row>
    <row r="93" spans="1:13" ht="41.4" customHeight="1" x14ac:dyDescent="0.3">
      <c r="A93" s="44">
        <v>23</v>
      </c>
      <c r="B93" s="27" t="s">
        <v>416</v>
      </c>
      <c r="C93" s="26" t="s">
        <v>467</v>
      </c>
      <c r="D93" s="26"/>
      <c r="E93" s="44" t="s">
        <v>107</v>
      </c>
      <c r="F93" s="44" t="s">
        <v>108</v>
      </c>
      <c r="G93" s="44" t="s">
        <v>109</v>
      </c>
      <c r="H93" s="44" t="s">
        <v>110</v>
      </c>
      <c r="I93" s="44"/>
      <c r="J93" s="44" t="s">
        <v>111</v>
      </c>
      <c r="K93" s="47">
        <v>5</v>
      </c>
      <c r="L93" s="47">
        <f>COUNTIF(C93:C95,"x")</f>
        <v>1</v>
      </c>
      <c r="M93" s="47">
        <f>COUNTIF(D93:D95,"x")</f>
        <v>1</v>
      </c>
    </row>
    <row r="94" spans="1:13" x14ac:dyDescent="0.3">
      <c r="A94" s="45"/>
      <c r="B94" s="136" t="s">
        <v>417</v>
      </c>
      <c r="C94" s="23"/>
      <c r="D94" s="23"/>
      <c r="E94" s="45"/>
      <c r="F94" s="45"/>
      <c r="G94" s="45"/>
      <c r="H94" s="45"/>
      <c r="I94" s="45"/>
      <c r="J94" s="45"/>
      <c r="K94" s="48"/>
      <c r="L94" s="48"/>
      <c r="M94" s="48"/>
    </row>
    <row r="95" spans="1:13" ht="15" thickBot="1" x14ac:dyDescent="0.35">
      <c r="A95" s="46"/>
      <c r="B95" s="29" t="s">
        <v>418</v>
      </c>
      <c r="C95" s="25"/>
      <c r="D95" s="25" t="s">
        <v>467</v>
      </c>
      <c r="E95" s="46"/>
      <c r="F95" s="46"/>
      <c r="G95" s="46"/>
      <c r="H95" s="46"/>
      <c r="I95" s="46"/>
      <c r="J95" s="46"/>
      <c r="K95" s="49"/>
      <c r="L95" s="49"/>
      <c r="M95" s="49"/>
    </row>
    <row r="96" spans="1:13" ht="31.2" thickBot="1" x14ac:dyDescent="0.35">
      <c r="A96" s="6">
        <v>24</v>
      </c>
      <c r="B96" s="4" t="s">
        <v>419</v>
      </c>
      <c r="C96" s="4" t="s">
        <v>467</v>
      </c>
      <c r="D96" s="4"/>
      <c r="E96" s="4" t="s">
        <v>112</v>
      </c>
      <c r="F96" s="7" t="s">
        <v>113</v>
      </c>
      <c r="G96" s="7" t="s">
        <v>114</v>
      </c>
      <c r="H96" s="7" t="s">
        <v>115</v>
      </c>
      <c r="I96" s="7"/>
      <c r="J96" s="7" t="s">
        <v>116</v>
      </c>
      <c r="K96" s="33">
        <v>4</v>
      </c>
      <c r="L96" s="34">
        <f>COUNTIF(C96,"x")</f>
        <v>1</v>
      </c>
      <c r="M96" s="34">
        <f>COUNTIF(D96,"x")</f>
        <v>0</v>
      </c>
    </row>
    <row r="97" spans="1:13" ht="31.2" customHeight="1" x14ac:dyDescent="0.3">
      <c r="A97" s="44">
        <v>25</v>
      </c>
      <c r="B97" s="27" t="s">
        <v>420</v>
      </c>
      <c r="C97" s="26" t="s">
        <v>467</v>
      </c>
      <c r="D97" s="26"/>
      <c r="E97" s="44" t="s">
        <v>117</v>
      </c>
      <c r="F97" s="44" t="s">
        <v>118</v>
      </c>
      <c r="G97" s="44" t="s">
        <v>119</v>
      </c>
      <c r="H97" s="44" t="s">
        <v>120</v>
      </c>
      <c r="I97" s="44"/>
      <c r="J97" s="44" t="s">
        <v>121</v>
      </c>
      <c r="K97" s="47">
        <v>6</v>
      </c>
      <c r="L97" s="47">
        <f>COUNTIF(C97:C100,"x")</f>
        <v>3</v>
      </c>
      <c r="M97" s="47">
        <f>COUNTIF(D97:D100,"x")</f>
        <v>0</v>
      </c>
    </row>
    <row r="98" spans="1:13" x14ac:dyDescent="0.3">
      <c r="A98" s="45"/>
      <c r="B98" s="136" t="s">
        <v>421</v>
      </c>
      <c r="C98" s="23"/>
      <c r="D98" s="23"/>
      <c r="E98" s="45"/>
      <c r="F98" s="45"/>
      <c r="G98" s="45"/>
      <c r="H98" s="45"/>
      <c r="I98" s="45"/>
      <c r="J98" s="45"/>
      <c r="K98" s="48"/>
      <c r="L98" s="48"/>
      <c r="M98" s="48"/>
    </row>
    <row r="99" spans="1:13" x14ac:dyDescent="0.3">
      <c r="A99" s="45"/>
      <c r="B99" s="31" t="s">
        <v>407</v>
      </c>
      <c r="C99" s="23" t="s">
        <v>467</v>
      </c>
      <c r="D99" s="23"/>
      <c r="E99" s="45"/>
      <c r="F99" s="45"/>
      <c r="G99" s="45"/>
      <c r="H99" s="45"/>
      <c r="I99" s="45"/>
      <c r="J99" s="45"/>
      <c r="K99" s="48"/>
      <c r="L99" s="48"/>
      <c r="M99" s="48"/>
    </row>
    <row r="100" spans="1:13" ht="15" thickBot="1" x14ac:dyDescent="0.35">
      <c r="A100" s="46"/>
      <c r="B100" s="29" t="s">
        <v>422</v>
      </c>
      <c r="C100" s="25" t="s">
        <v>467</v>
      </c>
      <c r="D100" s="25"/>
      <c r="E100" s="46"/>
      <c r="F100" s="46"/>
      <c r="G100" s="46"/>
      <c r="H100" s="46"/>
      <c r="I100" s="46"/>
      <c r="J100" s="46"/>
      <c r="K100" s="49"/>
      <c r="L100" s="49"/>
      <c r="M100" s="49"/>
    </row>
    <row r="101" spans="1:13" x14ac:dyDescent="0.3">
      <c r="A101" s="8"/>
      <c r="L101" s="147"/>
      <c r="M101" s="147"/>
    </row>
    <row r="102" spans="1:13" ht="18" thickBot="1" x14ac:dyDescent="0.35">
      <c r="A102" s="51">
        <v>2017</v>
      </c>
      <c r="B102" s="51"/>
      <c r="C102" s="51"/>
      <c r="D102" s="51"/>
      <c r="E102" s="51"/>
      <c r="F102" s="51"/>
      <c r="G102" s="51"/>
      <c r="H102" s="51"/>
      <c r="I102" s="51"/>
      <c r="J102" s="51"/>
      <c r="L102" s="147"/>
      <c r="M102" s="147"/>
    </row>
    <row r="103" spans="1:13" ht="15" thickBot="1" x14ac:dyDescent="0.35">
      <c r="A103" s="1"/>
      <c r="B103" s="2" t="s">
        <v>2</v>
      </c>
      <c r="C103" s="2"/>
      <c r="D103" s="2"/>
      <c r="E103" s="2" t="s">
        <v>3</v>
      </c>
      <c r="F103" s="2" t="s">
        <v>4</v>
      </c>
      <c r="G103" s="2" t="s">
        <v>5</v>
      </c>
      <c r="H103" s="2" t="s">
        <v>6</v>
      </c>
      <c r="I103" s="2">
        <f>(1+3.61*S2)</f>
        <v>1</v>
      </c>
      <c r="J103" s="36" t="s">
        <v>7</v>
      </c>
      <c r="K103" s="32" t="s">
        <v>403</v>
      </c>
      <c r="L103" s="34" t="s">
        <v>404</v>
      </c>
      <c r="M103" s="34" t="s">
        <v>405</v>
      </c>
    </row>
    <row r="104" spans="1:13" ht="41.4" thickBot="1" x14ac:dyDescent="0.35">
      <c r="A104" s="6">
        <v>1</v>
      </c>
      <c r="B104" s="4" t="s">
        <v>122</v>
      </c>
      <c r="C104" s="4" t="s">
        <v>467</v>
      </c>
      <c r="D104" s="4"/>
      <c r="E104" s="97" t="s">
        <v>123</v>
      </c>
      <c r="F104" s="7" t="s">
        <v>124</v>
      </c>
      <c r="G104" s="7" t="s">
        <v>125</v>
      </c>
      <c r="H104" s="7"/>
      <c r="I104" s="7">
        <v>1</v>
      </c>
      <c r="J104" s="37"/>
      <c r="K104" s="33"/>
      <c r="L104" s="34">
        <f>COUNTIF(C104,"x")</f>
        <v>1</v>
      </c>
      <c r="M104" s="34">
        <f>COUNTIF(D104,"x")</f>
        <v>0</v>
      </c>
    </row>
    <row r="105" spans="1:13" ht="41.4" thickBot="1" x14ac:dyDescent="0.35">
      <c r="A105" s="6">
        <v>2</v>
      </c>
      <c r="B105" s="4" t="s">
        <v>432</v>
      </c>
      <c r="C105" s="4" t="s">
        <v>467</v>
      </c>
      <c r="D105" s="4"/>
      <c r="E105" s="4" t="s">
        <v>126</v>
      </c>
      <c r="F105" s="7" t="s">
        <v>127</v>
      </c>
      <c r="G105" s="7" t="s">
        <v>128</v>
      </c>
      <c r="H105" s="7" t="s">
        <v>129</v>
      </c>
      <c r="I105" s="7">
        <v>6.8482000000000003</v>
      </c>
      <c r="J105" s="37" t="s">
        <v>130</v>
      </c>
      <c r="K105" s="33">
        <v>11</v>
      </c>
      <c r="L105" s="34">
        <f>COUNTIF(C105,"x")</f>
        <v>1</v>
      </c>
      <c r="M105" s="34">
        <f>COUNTIF(D105,"x")</f>
        <v>0</v>
      </c>
    </row>
    <row r="106" spans="1:13" ht="14.4" customHeight="1" x14ac:dyDescent="0.3">
      <c r="A106" s="44">
        <v>3</v>
      </c>
      <c r="B106" s="27" t="s">
        <v>432</v>
      </c>
      <c r="C106" s="26" t="s">
        <v>467</v>
      </c>
      <c r="D106" s="26"/>
      <c r="E106" s="44" t="s">
        <v>131</v>
      </c>
      <c r="F106" s="44" t="s">
        <v>132</v>
      </c>
      <c r="G106" s="44" t="s">
        <v>133</v>
      </c>
      <c r="H106" s="44" t="s">
        <v>134</v>
      </c>
      <c r="I106" s="44"/>
      <c r="J106" s="44" t="s">
        <v>135</v>
      </c>
      <c r="K106" s="47">
        <v>6</v>
      </c>
      <c r="L106" s="47">
        <f>COUNTIF(C106:C107,"x")</f>
        <v>2</v>
      </c>
      <c r="M106" s="47">
        <f>COUNTIF(D106:D107,"x")</f>
        <v>0</v>
      </c>
    </row>
    <row r="107" spans="1:13" ht="15" thickBot="1" x14ac:dyDescent="0.35">
      <c r="A107" s="46"/>
      <c r="B107" s="29" t="s">
        <v>433</v>
      </c>
      <c r="C107" s="25" t="s">
        <v>467</v>
      </c>
      <c r="D107" s="25"/>
      <c r="E107" s="46"/>
      <c r="F107" s="46"/>
      <c r="G107" s="46"/>
      <c r="H107" s="46"/>
      <c r="I107" s="46"/>
      <c r="J107" s="46"/>
      <c r="K107" s="49"/>
      <c r="L107" s="49"/>
      <c r="M107" s="49"/>
    </row>
    <row r="108" spans="1:13" ht="21" thickBot="1" x14ac:dyDescent="0.35">
      <c r="A108" s="6">
        <v>4</v>
      </c>
      <c r="B108" s="4" t="s">
        <v>433</v>
      </c>
      <c r="C108" s="4" t="s">
        <v>467</v>
      </c>
      <c r="D108" s="4"/>
      <c r="E108" s="4" t="s">
        <v>136</v>
      </c>
      <c r="F108" s="7" t="s">
        <v>137</v>
      </c>
      <c r="G108" s="7" t="s">
        <v>138</v>
      </c>
      <c r="H108" s="7" t="s">
        <v>139</v>
      </c>
      <c r="I108" s="7">
        <v>4.8266</v>
      </c>
      <c r="J108" s="37" t="s">
        <v>140</v>
      </c>
      <c r="K108" s="33">
        <v>6</v>
      </c>
      <c r="L108" s="34">
        <f>COUNTIF(C108,"x")</f>
        <v>1</v>
      </c>
      <c r="M108" s="34">
        <f>COUNTIF(D108,"x")</f>
        <v>0</v>
      </c>
    </row>
    <row r="109" spans="1:13" ht="21" thickBot="1" x14ac:dyDescent="0.35">
      <c r="A109" s="6">
        <v>5</v>
      </c>
      <c r="B109" s="4" t="s">
        <v>433</v>
      </c>
      <c r="C109" s="4" t="s">
        <v>467</v>
      </c>
      <c r="D109" s="4"/>
      <c r="E109" s="4" t="s">
        <v>141</v>
      </c>
      <c r="F109" s="7" t="s">
        <v>142</v>
      </c>
      <c r="G109" s="7" t="s">
        <v>143</v>
      </c>
      <c r="H109" s="7" t="s">
        <v>144</v>
      </c>
      <c r="I109" s="7"/>
      <c r="J109" s="37" t="s">
        <v>145</v>
      </c>
      <c r="K109" s="33">
        <v>5</v>
      </c>
      <c r="L109" s="34">
        <f>COUNTIF(C109,"x")</f>
        <v>1</v>
      </c>
      <c r="M109" s="34">
        <f>COUNTIF(D109,"x")</f>
        <v>0</v>
      </c>
    </row>
    <row r="110" spans="1:13" ht="14.4" customHeight="1" x14ac:dyDescent="0.3">
      <c r="A110" s="44">
        <v>6</v>
      </c>
      <c r="B110" s="27" t="s">
        <v>432</v>
      </c>
      <c r="C110" s="26" t="s">
        <v>467</v>
      </c>
      <c r="D110" s="26"/>
      <c r="E110" s="44" t="s">
        <v>146</v>
      </c>
      <c r="F110" s="44" t="s">
        <v>99</v>
      </c>
      <c r="G110" s="44" t="s">
        <v>100</v>
      </c>
      <c r="H110" s="44" t="s">
        <v>101</v>
      </c>
      <c r="I110" s="44"/>
      <c r="J110" s="44" t="s">
        <v>147</v>
      </c>
      <c r="K110" s="47">
        <v>6</v>
      </c>
      <c r="L110" s="47">
        <f>COUNTIF(C110:C111,"x")</f>
        <v>2</v>
      </c>
      <c r="M110" s="47">
        <f>COUNTIF(D110:D111,"x")</f>
        <v>0</v>
      </c>
    </row>
    <row r="111" spans="1:13" ht="15" thickBot="1" x14ac:dyDescent="0.35">
      <c r="A111" s="46"/>
      <c r="B111" s="29" t="s">
        <v>433</v>
      </c>
      <c r="C111" s="25" t="s">
        <v>467</v>
      </c>
      <c r="D111" s="25"/>
      <c r="E111" s="46"/>
      <c r="F111" s="46"/>
      <c r="G111" s="46"/>
      <c r="H111" s="46"/>
      <c r="I111" s="46"/>
      <c r="J111" s="46"/>
      <c r="K111" s="49"/>
      <c r="L111" s="49"/>
      <c r="M111" s="49"/>
    </row>
    <row r="112" spans="1:13" ht="31.2" thickBot="1" x14ac:dyDescent="0.35">
      <c r="A112" s="6">
        <v>7</v>
      </c>
      <c r="B112" s="4" t="s">
        <v>440</v>
      </c>
      <c r="C112" s="4" t="s">
        <v>467</v>
      </c>
      <c r="D112" s="4"/>
      <c r="E112" s="4" t="s">
        <v>149</v>
      </c>
      <c r="F112" s="7" t="s">
        <v>118</v>
      </c>
      <c r="G112" s="7" t="s">
        <v>119</v>
      </c>
      <c r="H112" s="7" t="s">
        <v>110</v>
      </c>
      <c r="I112" s="7"/>
      <c r="J112" s="37" t="s">
        <v>150</v>
      </c>
      <c r="K112" s="33">
        <v>4</v>
      </c>
      <c r="L112" s="34">
        <f>COUNTIF(C112,"x")</f>
        <v>1</v>
      </c>
      <c r="M112" s="34">
        <f>COUNTIF(D112,"x")</f>
        <v>0</v>
      </c>
    </row>
    <row r="113" spans="1:13" ht="21" customHeight="1" x14ac:dyDescent="0.3">
      <c r="A113" s="44">
        <v>8</v>
      </c>
      <c r="B113" s="27" t="s">
        <v>429</v>
      </c>
      <c r="C113" s="26" t="s">
        <v>467</v>
      </c>
      <c r="D113" s="26"/>
      <c r="E113" s="44" t="s">
        <v>151</v>
      </c>
      <c r="F113" s="44" t="s">
        <v>53</v>
      </c>
      <c r="G113" s="44" t="s">
        <v>54</v>
      </c>
      <c r="H113" s="44" t="s">
        <v>152</v>
      </c>
      <c r="I113" s="44">
        <v>2.1551999999999998</v>
      </c>
      <c r="J113" s="44" t="s">
        <v>153</v>
      </c>
      <c r="K113" s="47">
        <v>5</v>
      </c>
      <c r="L113" s="47">
        <f>COUNTIF(C113:C117,"x")</f>
        <v>3</v>
      </c>
      <c r="M113" s="47">
        <f>COUNTIF(D113:D117,"x")</f>
        <v>0</v>
      </c>
    </row>
    <row r="114" spans="1:13" ht="21" customHeight="1" x14ac:dyDescent="0.3">
      <c r="A114" s="45"/>
      <c r="B114" s="137" t="s">
        <v>455</v>
      </c>
      <c r="C114" s="23"/>
      <c r="D114" s="23"/>
      <c r="E114" s="45"/>
      <c r="F114" s="45"/>
      <c r="G114" s="45"/>
      <c r="H114" s="45"/>
      <c r="I114" s="45"/>
      <c r="J114" s="45"/>
      <c r="K114" s="48"/>
      <c r="L114" s="48"/>
      <c r="M114" s="48"/>
    </row>
    <row r="115" spans="1:13" x14ac:dyDescent="0.3">
      <c r="A115" s="45"/>
      <c r="B115" s="136" t="s">
        <v>452</v>
      </c>
      <c r="C115" s="23"/>
      <c r="D115" s="23"/>
      <c r="E115" s="45"/>
      <c r="F115" s="45"/>
      <c r="G115" s="45"/>
      <c r="H115" s="45"/>
      <c r="I115" s="45"/>
      <c r="J115" s="45"/>
      <c r="K115" s="48"/>
      <c r="L115" s="48"/>
      <c r="M115" s="48"/>
    </row>
    <row r="116" spans="1:13" x14ac:dyDescent="0.3">
      <c r="A116" s="45"/>
      <c r="B116" s="31" t="s">
        <v>453</v>
      </c>
      <c r="C116" s="23" t="s">
        <v>467</v>
      </c>
      <c r="D116" s="23"/>
      <c r="E116" s="45"/>
      <c r="F116" s="45"/>
      <c r="G116" s="45"/>
      <c r="H116" s="45"/>
      <c r="I116" s="45"/>
      <c r="J116" s="45"/>
      <c r="K116" s="48"/>
      <c r="L116" s="48"/>
      <c r="M116" s="48"/>
    </row>
    <row r="117" spans="1:13" ht="15" thickBot="1" x14ac:dyDescent="0.35">
      <c r="A117" s="46"/>
      <c r="B117" s="29" t="s">
        <v>419</v>
      </c>
      <c r="C117" s="25" t="s">
        <v>467</v>
      </c>
      <c r="D117" s="25"/>
      <c r="E117" s="46"/>
      <c r="F117" s="46"/>
      <c r="G117" s="46"/>
      <c r="H117" s="46"/>
      <c r="I117" s="46"/>
      <c r="J117" s="46"/>
      <c r="K117" s="49"/>
      <c r="L117" s="49"/>
      <c r="M117" s="49"/>
    </row>
    <row r="118" spans="1:13" ht="30" customHeight="1" x14ac:dyDescent="0.3">
      <c r="A118" s="44">
        <v>9</v>
      </c>
      <c r="B118" s="3" t="s">
        <v>425</v>
      </c>
      <c r="C118" s="3" t="s">
        <v>467</v>
      </c>
      <c r="D118" s="3"/>
      <c r="E118" s="63" t="s">
        <v>154</v>
      </c>
      <c r="F118" s="44" t="s">
        <v>53</v>
      </c>
      <c r="G118" s="44" t="s">
        <v>54</v>
      </c>
      <c r="H118" s="44" t="s">
        <v>152</v>
      </c>
      <c r="I118" s="44">
        <v>2.1551999999999998</v>
      </c>
      <c r="J118" s="60" t="s">
        <v>155</v>
      </c>
      <c r="K118" s="47">
        <v>7</v>
      </c>
      <c r="L118" s="47">
        <f>COUNTIF(C118:C124,"x")</f>
        <v>5</v>
      </c>
      <c r="M118" s="47">
        <f>COUNTIF(D118:D124,"x")</f>
        <v>0</v>
      </c>
    </row>
    <row r="119" spans="1:13" ht="13.8" customHeight="1" x14ac:dyDescent="0.3">
      <c r="A119" s="45"/>
      <c r="B119" s="135" t="s">
        <v>515</v>
      </c>
      <c r="C119" s="3"/>
      <c r="D119" s="3"/>
      <c r="E119" s="65"/>
      <c r="F119" s="45"/>
      <c r="G119" s="45"/>
      <c r="H119" s="45"/>
      <c r="I119" s="45"/>
      <c r="J119" s="61"/>
      <c r="K119" s="48"/>
      <c r="L119" s="48"/>
      <c r="M119" s="48"/>
    </row>
    <row r="120" spans="1:13" ht="13.8" customHeight="1" x14ac:dyDescent="0.3">
      <c r="A120" s="45"/>
      <c r="B120" s="3" t="s">
        <v>437</v>
      </c>
      <c r="C120" s="3" t="s">
        <v>467</v>
      </c>
      <c r="D120" s="3"/>
      <c r="E120" s="65"/>
      <c r="F120" s="45"/>
      <c r="G120" s="45"/>
      <c r="H120" s="45"/>
      <c r="I120" s="45"/>
      <c r="J120" s="61"/>
      <c r="K120" s="48"/>
      <c r="L120" s="48"/>
      <c r="M120" s="48"/>
    </row>
    <row r="121" spans="1:13" ht="13.8" customHeight="1" x14ac:dyDescent="0.3">
      <c r="A121" s="45"/>
      <c r="B121" s="3" t="s">
        <v>436</v>
      </c>
      <c r="C121" s="3" t="s">
        <v>467</v>
      </c>
      <c r="D121" s="3"/>
      <c r="E121" s="65"/>
      <c r="F121" s="45"/>
      <c r="G121" s="45"/>
      <c r="H121" s="45"/>
      <c r="I121" s="45"/>
      <c r="J121" s="61"/>
      <c r="K121" s="48"/>
      <c r="L121" s="48"/>
      <c r="M121" s="48"/>
    </row>
    <row r="122" spans="1:13" ht="13.8" customHeight="1" x14ac:dyDescent="0.3">
      <c r="A122" s="45"/>
      <c r="B122" s="3" t="s">
        <v>429</v>
      </c>
      <c r="C122" s="3" t="s">
        <v>467</v>
      </c>
      <c r="D122" s="3"/>
      <c r="E122" s="65"/>
      <c r="F122" s="45"/>
      <c r="G122" s="45"/>
      <c r="H122" s="45"/>
      <c r="I122" s="45"/>
      <c r="J122" s="61"/>
      <c r="K122" s="48"/>
      <c r="L122" s="48"/>
      <c r="M122" s="48"/>
    </row>
    <row r="123" spans="1:13" ht="13.8" customHeight="1" x14ac:dyDescent="0.3">
      <c r="A123" s="45"/>
      <c r="B123" s="135" t="s">
        <v>456</v>
      </c>
      <c r="C123" s="3"/>
      <c r="D123" s="3"/>
      <c r="E123" s="65"/>
      <c r="F123" s="45"/>
      <c r="G123" s="45"/>
      <c r="H123" s="45"/>
      <c r="I123" s="45"/>
      <c r="J123" s="61"/>
      <c r="K123" s="48"/>
      <c r="L123" s="48"/>
      <c r="M123" s="48"/>
    </row>
    <row r="124" spans="1:13" ht="15" thickBot="1" x14ac:dyDescent="0.35">
      <c r="A124" s="46"/>
      <c r="B124" s="4" t="s">
        <v>419</v>
      </c>
      <c r="C124" s="4" t="s">
        <v>467</v>
      </c>
      <c r="D124" s="4"/>
      <c r="E124" s="64"/>
      <c r="F124" s="46"/>
      <c r="G124" s="46"/>
      <c r="H124" s="46"/>
      <c r="I124" s="46"/>
      <c r="J124" s="62"/>
      <c r="K124" s="49"/>
      <c r="L124" s="49"/>
      <c r="M124" s="49"/>
    </row>
    <row r="125" spans="1:13" ht="21" customHeight="1" x14ac:dyDescent="0.3">
      <c r="A125" s="44">
        <v>10</v>
      </c>
      <c r="B125" s="27" t="s">
        <v>429</v>
      </c>
      <c r="C125" s="26" t="s">
        <v>467</v>
      </c>
      <c r="D125" s="26"/>
      <c r="E125" s="44" t="s">
        <v>156</v>
      </c>
      <c r="F125" s="44" t="s">
        <v>53</v>
      </c>
      <c r="G125" s="44" t="s">
        <v>54</v>
      </c>
      <c r="H125" s="44" t="s">
        <v>152</v>
      </c>
      <c r="I125" s="44">
        <v>2.1551999999999998</v>
      </c>
      <c r="J125" s="44" t="s">
        <v>157</v>
      </c>
      <c r="K125" s="47">
        <v>6</v>
      </c>
      <c r="L125" s="47">
        <f>COUNTIF(C125:C129,"x")</f>
        <v>3</v>
      </c>
      <c r="M125" s="47">
        <f>COUNTIF(D125:D129,"x")</f>
        <v>0</v>
      </c>
    </row>
    <row r="126" spans="1:13" x14ac:dyDescent="0.3">
      <c r="A126" s="45"/>
      <c r="B126" s="136" t="s">
        <v>452</v>
      </c>
      <c r="C126" s="23"/>
      <c r="D126" s="23"/>
      <c r="E126" s="45"/>
      <c r="F126" s="45"/>
      <c r="G126" s="45"/>
      <c r="H126" s="45"/>
      <c r="I126" s="45"/>
      <c r="J126" s="45"/>
      <c r="K126" s="48"/>
      <c r="L126" s="48"/>
      <c r="M126" s="48"/>
    </row>
    <row r="127" spans="1:13" x14ac:dyDescent="0.3">
      <c r="A127" s="45"/>
      <c r="B127" s="28" t="s">
        <v>453</v>
      </c>
      <c r="C127" s="23" t="s">
        <v>467</v>
      </c>
      <c r="D127" s="23"/>
      <c r="E127" s="45"/>
      <c r="F127" s="45"/>
      <c r="G127" s="45"/>
      <c r="H127" s="45"/>
      <c r="I127" s="45"/>
      <c r="J127" s="45"/>
      <c r="K127" s="48"/>
      <c r="L127" s="48"/>
      <c r="M127" s="48"/>
    </row>
    <row r="128" spans="1:13" x14ac:dyDescent="0.3">
      <c r="A128" s="45"/>
      <c r="B128" s="136" t="s">
        <v>454</v>
      </c>
      <c r="C128" s="23"/>
      <c r="D128" s="23"/>
      <c r="E128" s="45"/>
      <c r="F128" s="45"/>
      <c r="G128" s="45"/>
      <c r="H128" s="45"/>
      <c r="I128" s="45"/>
      <c r="J128" s="45"/>
      <c r="K128" s="48"/>
      <c r="L128" s="48"/>
      <c r="M128" s="48"/>
    </row>
    <row r="129" spans="1:13" ht="15" thickBot="1" x14ac:dyDescent="0.35">
      <c r="A129" s="46"/>
      <c r="B129" s="29" t="s">
        <v>425</v>
      </c>
      <c r="C129" s="25" t="s">
        <v>467</v>
      </c>
      <c r="D129" s="25"/>
      <c r="E129" s="46"/>
      <c r="F129" s="46"/>
      <c r="G129" s="46"/>
      <c r="H129" s="46"/>
      <c r="I129" s="46"/>
      <c r="J129" s="46"/>
      <c r="K129" s="49"/>
      <c r="L129" s="49"/>
      <c r="M129" s="49"/>
    </row>
    <row r="130" spans="1:13" ht="21" customHeight="1" x14ac:dyDescent="0.3">
      <c r="A130" s="44">
        <v>11</v>
      </c>
      <c r="B130" s="27" t="s">
        <v>419</v>
      </c>
      <c r="C130" s="26" t="s">
        <v>467</v>
      </c>
      <c r="D130" s="26"/>
      <c r="E130" s="44" t="s">
        <v>158</v>
      </c>
      <c r="F130" s="44" t="s">
        <v>53</v>
      </c>
      <c r="G130" s="44" t="s">
        <v>54</v>
      </c>
      <c r="H130" s="44" t="s">
        <v>152</v>
      </c>
      <c r="I130" s="44">
        <v>2.1551999999999998</v>
      </c>
      <c r="J130" s="44" t="s">
        <v>159</v>
      </c>
      <c r="K130" s="47">
        <v>4</v>
      </c>
      <c r="L130" s="47">
        <f>COUNTIF(C130:C133,"x")</f>
        <v>3</v>
      </c>
      <c r="M130" s="47">
        <f>COUNTIF(D130:D133,"x")</f>
        <v>0</v>
      </c>
    </row>
    <row r="131" spans="1:13" x14ac:dyDescent="0.3">
      <c r="A131" s="45"/>
      <c r="B131" s="23" t="s">
        <v>429</v>
      </c>
      <c r="C131" s="23" t="s">
        <v>467</v>
      </c>
      <c r="D131" s="23"/>
      <c r="E131" s="45"/>
      <c r="F131" s="45"/>
      <c r="G131" s="45"/>
      <c r="H131" s="45"/>
      <c r="I131" s="45"/>
      <c r="J131" s="45"/>
      <c r="K131" s="48"/>
      <c r="L131" s="48"/>
      <c r="M131" s="48"/>
    </row>
    <row r="132" spans="1:13" x14ac:dyDescent="0.3">
      <c r="A132" s="45"/>
      <c r="B132" s="136" t="s">
        <v>452</v>
      </c>
      <c r="C132" s="23"/>
      <c r="D132" s="23"/>
      <c r="E132" s="45"/>
      <c r="F132" s="45"/>
      <c r="G132" s="45"/>
      <c r="H132" s="45"/>
      <c r="I132" s="45"/>
      <c r="J132" s="45"/>
      <c r="K132" s="48"/>
      <c r="L132" s="48"/>
      <c r="M132" s="48"/>
    </row>
    <row r="133" spans="1:13" ht="15" thickBot="1" x14ac:dyDescent="0.35">
      <c r="A133" s="46"/>
      <c r="B133" s="29" t="s">
        <v>425</v>
      </c>
      <c r="C133" s="25" t="s">
        <v>467</v>
      </c>
      <c r="D133" s="25"/>
      <c r="E133" s="46"/>
      <c r="F133" s="46"/>
      <c r="G133" s="46"/>
      <c r="H133" s="46"/>
      <c r="I133" s="46"/>
      <c r="J133" s="46"/>
      <c r="K133" s="49"/>
      <c r="L133" s="49"/>
      <c r="M133" s="49"/>
    </row>
    <row r="134" spans="1:13" ht="14.4" customHeight="1" x14ac:dyDescent="0.3">
      <c r="A134" s="44">
        <v>12</v>
      </c>
      <c r="B134" s="138" t="s">
        <v>449</v>
      </c>
      <c r="C134" s="26"/>
      <c r="D134" s="26"/>
      <c r="E134" s="44" t="s">
        <v>160</v>
      </c>
      <c r="F134" s="44" t="s">
        <v>161</v>
      </c>
      <c r="G134" s="44" t="s">
        <v>162</v>
      </c>
      <c r="H134" s="44" t="s">
        <v>163</v>
      </c>
      <c r="I134" s="44"/>
      <c r="J134" s="44" t="s">
        <v>164</v>
      </c>
      <c r="K134" s="47">
        <v>10</v>
      </c>
      <c r="L134" s="47">
        <f>COUNTIF(C134:C138,"x")</f>
        <v>2</v>
      </c>
      <c r="M134" s="47">
        <f>COUNTIF(D134:D138,"x")</f>
        <v>2</v>
      </c>
    </row>
    <row r="135" spans="1:13" x14ac:dyDescent="0.3">
      <c r="A135" s="45"/>
      <c r="B135" s="23" t="s">
        <v>450</v>
      </c>
      <c r="C135" s="23"/>
      <c r="D135" s="23" t="s">
        <v>467</v>
      </c>
      <c r="E135" s="45"/>
      <c r="F135" s="45"/>
      <c r="G135" s="45"/>
      <c r="H135" s="45"/>
      <c r="I135" s="45"/>
      <c r="J135" s="45"/>
      <c r="K135" s="48"/>
      <c r="L135" s="48"/>
      <c r="M135" s="48"/>
    </row>
    <row r="136" spans="1:13" x14ac:dyDescent="0.3">
      <c r="A136" s="45"/>
      <c r="B136" s="23" t="s">
        <v>429</v>
      </c>
      <c r="C136" s="23" t="s">
        <v>467</v>
      </c>
      <c r="D136" s="23"/>
      <c r="E136" s="45"/>
      <c r="F136" s="45"/>
      <c r="G136" s="45"/>
      <c r="H136" s="45"/>
      <c r="I136" s="45"/>
      <c r="J136" s="45"/>
      <c r="K136" s="48"/>
      <c r="L136" s="48"/>
      <c r="M136" s="48"/>
    </row>
    <row r="137" spans="1:13" x14ac:dyDescent="0.3">
      <c r="A137" s="45"/>
      <c r="B137" s="23" t="s">
        <v>451</v>
      </c>
      <c r="C137" s="23"/>
      <c r="D137" s="23" t="s">
        <v>467</v>
      </c>
      <c r="E137" s="45"/>
      <c r="F137" s="45"/>
      <c r="G137" s="45"/>
      <c r="H137" s="45"/>
      <c r="I137" s="45"/>
      <c r="J137" s="45"/>
      <c r="K137" s="48"/>
      <c r="L137" s="48"/>
      <c r="M137" s="48"/>
    </row>
    <row r="138" spans="1:13" ht="15" thickBot="1" x14ac:dyDescent="0.35">
      <c r="A138" s="46"/>
      <c r="B138" s="29" t="s">
        <v>425</v>
      </c>
      <c r="C138" s="25" t="s">
        <v>467</v>
      </c>
      <c r="D138" s="25"/>
      <c r="E138" s="46"/>
      <c r="F138" s="46"/>
      <c r="G138" s="46"/>
      <c r="H138" s="46"/>
      <c r="I138" s="46"/>
      <c r="J138" s="46"/>
      <c r="K138" s="49"/>
      <c r="L138" s="49"/>
      <c r="M138" s="49"/>
    </row>
    <row r="139" spans="1:13" ht="14.4" customHeight="1" x14ac:dyDescent="0.3">
      <c r="A139" s="44">
        <v>13</v>
      </c>
      <c r="B139" s="27" t="s">
        <v>434</v>
      </c>
      <c r="C139" s="26" t="s">
        <v>467</v>
      </c>
      <c r="D139" s="26"/>
      <c r="E139" s="44" t="s">
        <v>165</v>
      </c>
      <c r="F139" s="44" t="s">
        <v>166</v>
      </c>
      <c r="G139" s="44"/>
      <c r="H139" s="44">
        <v>0.21199999999999999</v>
      </c>
      <c r="I139" s="44"/>
      <c r="J139" s="44" t="s">
        <v>167</v>
      </c>
      <c r="K139" s="47">
        <v>8</v>
      </c>
      <c r="L139" s="47">
        <f>COUNTIF(C139:C146,"x")</f>
        <v>6</v>
      </c>
      <c r="M139" s="47">
        <f>COUNTIF(D139:D146,"x")</f>
        <v>0</v>
      </c>
    </row>
    <row r="140" spans="1:13" x14ac:dyDescent="0.3">
      <c r="A140" s="45"/>
      <c r="B140" s="23" t="s">
        <v>435</v>
      </c>
      <c r="C140" s="23" t="s">
        <v>467</v>
      </c>
      <c r="D140" s="23"/>
      <c r="E140" s="45"/>
      <c r="F140" s="45"/>
      <c r="G140" s="45"/>
      <c r="H140" s="45"/>
      <c r="I140" s="45"/>
      <c r="J140" s="45"/>
      <c r="K140" s="48"/>
      <c r="L140" s="48"/>
      <c r="M140" s="48"/>
    </row>
    <row r="141" spans="1:13" x14ac:dyDescent="0.3">
      <c r="A141" s="45"/>
      <c r="B141" s="139" t="s">
        <v>436</v>
      </c>
      <c r="C141" s="23"/>
      <c r="D141" s="23"/>
      <c r="E141" s="45"/>
      <c r="F141" s="45"/>
      <c r="G141" s="45"/>
      <c r="H141" s="45"/>
      <c r="I141" s="45"/>
      <c r="J141" s="45"/>
      <c r="K141" s="48"/>
      <c r="L141" s="48"/>
      <c r="M141" s="48"/>
    </row>
    <row r="142" spans="1:13" x14ac:dyDescent="0.3">
      <c r="A142" s="45"/>
      <c r="B142" s="139" t="s">
        <v>515</v>
      </c>
      <c r="C142" s="23"/>
      <c r="D142" s="23"/>
      <c r="E142" s="45"/>
      <c r="F142" s="45"/>
      <c r="G142" s="45"/>
      <c r="H142" s="45"/>
      <c r="I142" s="45"/>
      <c r="J142" s="45"/>
      <c r="K142" s="48"/>
      <c r="L142" s="48"/>
      <c r="M142" s="48"/>
    </row>
    <row r="143" spans="1:13" x14ac:dyDescent="0.3">
      <c r="A143" s="45"/>
      <c r="B143" s="23" t="s">
        <v>419</v>
      </c>
      <c r="C143" s="23" t="s">
        <v>467</v>
      </c>
      <c r="D143" s="23"/>
      <c r="E143" s="45"/>
      <c r="F143" s="45"/>
      <c r="G143" s="45"/>
      <c r="H143" s="45"/>
      <c r="I143" s="45"/>
      <c r="J143" s="45"/>
      <c r="K143" s="48"/>
      <c r="L143" s="48"/>
      <c r="M143" s="48"/>
    </row>
    <row r="144" spans="1:13" x14ac:dyDescent="0.3">
      <c r="A144" s="45"/>
      <c r="B144" s="23" t="s">
        <v>425</v>
      </c>
      <c r="C144" s="23" t="s">
        <v>467</v>
      </c>
      <c r="D144" s="23"/>
      <c r="E144" s="45"/>
      <c r="F144" s="45"/>
      <c r="G144" s="45"/>
      <c r="H144" s="45"/>
      <c r="I144" s="45"/>
      <c r="J144" s="45"/>
      <c r="K144" s="48"/>
      <c r="L144" s="48"/>
      <c r="M144" s="48"/>
    </row>
    <row r="145" spans="1:13" x14ac:dyDescent="0.3">
      <c r="A145" s="45"/>
      <c r="B145" s="23" t="s">
        <v>429</v>
      </c>
      <c r="C145" s="23" t="s">
        <v>467</v>
      </c>
      <c r="D145" s="23"/>
      <c r="E145" s="45"/>
      <c r="F145" s="45"/>
      <c r="G145" s="45"/>
      <c r="H145" s="45"/>
      <c r="I145" s="45"/>
      <c r="J145" s="45"/>
      <c r="K145" s="48"/>
      <c r="L145" s="48"/>
      <c r="M145" s="48"/>
    </row>
    <row r="146" spans="1:13" ht="15" thickBot="1" x14ac:dyDescent="0.35">
      <c r="A146" s="46"/>
      <c r="B146" s="29" t="s">
        <v>437</v>
      </c>
      <c r="C146" s="25" t="s">
        <v>467</v>
      </c>
      <c r="D146" s="25"/>
      <c r="E146" s="46"/>
      <c r="F146" s="46"/>
      <c r="G146" s="46"/>
      <c r="H146" s="46"/>
      <c r="I146" s="46"/>
      <c r="J146" s="46"/>
      <c r="K146" s="49"/>
      <c r="L146" s="49"/>
      <c r="M146" s="49"/>
    </row>
    <row r="147" spans="1:13" ht="41.4" thickBot="1" x14ac:dyDescent="0.35">
      <c r="A147" s="6">
        <v>14</v>
      </c>
      <c r="B147" s="4" t="s">
        <v>425</v>
      </c>
      <c r="C147" s="4" t="s">
        <v>467</v>
      </c>
      <c r="D147" s="4"/>
      <c r="E147" s="97" t="s">
        <v>168</v>
      </c>
      <c r="F147" s="7" t="s">
        <v>124</v>
      </c>
      <c r="G147" s="7" t="s">
        <v>125</v>
      </c>
      <c r="H147" s="7"/>
      <c r="I147" s="7">
        <v>1</v>
      </c>
      <c r="J147" s="37"/>
      <c r="K147" s="33"/>
      <c r="L147" s="34">
        <f>COUNTIF(C147,"x")</f>
        <v>1</v>
      </c>
      <c r="M147" s="34">
        <f>COUNTIF(D1479,"x")</f>
        <v>0</v>
      </c>
    </row>
    <row r="148" spans="1:13" ht="60.6" customHeight="1" x14ac:dyDescent="0.3">
      <c r="A148" s="44">
        <v>15</v>
      </c>
      <c r="B148" s="3" t="s">
        <v>425</v>
      </c>
      <c r="C148" s="3" t="s">
        <v>467</v>
      </c>
      <c r="D148" s="3"/>
      <c r="E148" s="98" t="s">
        <v>169</v>
      </c>
      <c r="F148" s="44" t="s">
        <v>124</v>
      </c>
      <c r="G148" s="44" t="s">
        <v>125</v>
      </c>
      <c r="H148" s="44"/>
      <c r="I148" s="44">
        <v>1</v>
      </c>
      <c r="J148" s="60"/>
      <c r="K148" s="47"/>
      <c r="L148" s="47">
        <f>COUNTIF(C148:C149,"x")</f>
        <v>2</v>
      </c>
      <c r="M148" s="47">
        <f>COUNTIF(D148:D149,"x")</f>
        <v>0</v>
      </c>
    </row>
    <row r="149" spans="1:13" ht="15" thickBot="1" x14ac:dyDescent="0.35">
      <c r="A149" s="46"/>
      <c r="B149" s="4" t="s">
        <v>468</v>
      </c>
      <c r="C149" s="4" t="s">
        <v>467</v>
      </c>
      <c r="D149" s="4"/>
      <c r="E149" s="99"/>
      <c r="F149" s="46"/>
      <c r="G149" s="46"/>
      <c r="H149" s="46"/>
      <c r="I149" s="46"/>
      <c r="J149" s="62"/>
      <c r="K149" s="49"/>
      <c r="L149" s="49"/>
      <c r="M149" s="49"/>
    </row>
    <row r="150" spans="1:13" ht="41.4" thickBot="1" x14ac:dyDescent="0.35">
      <c r="A150" s="6">
        <v>16</v>
      </c>
      <c r="B150" s="4" t="s">
        <v>35</v>
      </c>
      <c r="C150" s="4" t="s">
        <v>467</v>
      </c>
      <c r="D150" s="4"/>
      <c r="E150" s="4" t="s">
        <v>170</v>
      </c>
      <c r="F150" s="7" t="s">
        <v>171</v>
      </c>
      <c r="G150" s="7" t="s">
        <v>172</v>
      </c>
      <c r="H150" s="7" t="s">
        <v>173</v>
      </c>
      <c r="I150" s="7">
        <v>3.9601999999999999</v>
      </c>
      <c r="J150" s="37" t="s">
        <v>174</v>
      </c>
      <c r="K150" s="33">
        <v>3</v>
      </c>
      <c r="L150" s="34">
        <f>COUNTIF(C150,"x")</f>
        <v>1</v>
      </c>
      <c r="M150" s="34">
        <f>COUNTIF(D150,"x")</f>
        <v>0</v>
      </c>
    </row>
    <row r="151" spans="1:13" ht="31.2" thickBot="1" x14ac:dyDescent="0.35">
      <c r="A151" s="6">
        <v>17</v>
      </c>
      <c r="B151" s="4" t="s">
        <v>35</v>
      </c>
      <c r="C151" s="4" t="s">
        <v>467</v>
      </c>
      <c r="D151" s="4"/>
      <c r="E151" s="4" t="s">
        <v>175</v>
      </c>
      <c r="F151" s="7" t="s">
        <v>176</v>
      </c>
      <c r="G151" s="7"/>
      <c r="H151" s="7"/>
      <c r="I151" s="7">
        <v>1</v>
      </c>
      <c r="J151" s="37" t="s">
        <v>177</v>
      </c>
      <c r="K151" s="33">
        <v>3</v>
      </c>
      <c r="L151" s="34">
        <f>COUNTIF(C151,"x")</f>
        <v>1</v>
      </c>
      <c r="M151" s="34">
        <f>COUNTIF(D151,"x")</f>
        <v>0</v>
      </c>
    </row>
    <row r="152" spans="1:13" ht="21" thickBot="1" x14ac:dyDescent="0.35">
      <c r="A152" s="6">
        <v>18</v>
      </c>
      <c r="B152" s="4" t="s">
        <v>35</v>
      </c>
      <c r="C152" s="4" t="s">
        <v>467</v>
      </c>
      <c r="D152" s="4"/>
      <c r="E152" s="4" t="s">
        <v>178</v>
      </c>
      <c r="F152" s="7" t="s">
        <v>179</v>
      </c>
      <c r="G152" s="7" t="s">
        <v>180</v>
      </c>
      <c r="H152" s="7" t="s">
        <v>181</v>
      </c>
      <c r="I152" s="7">
        <v>3.93493</v>
      </c>
      <c r="J152" s="37" t="s">
        <v>182</v>
      </c>
      <c r="K152" s="33">
        <v>4</v>
      </c>
      <c r="L152" s="34">
        <f>COUNTIF(C152,"x")</f>
        <v>1</v>
      </c>
      <c r="M152" s="34">
        <f>COUNTIF(D152,"x")</f>
        <v>0</v>
      </c>
    </row>
    <row r="153" spans="1:13" ht="31.2" thickBot="1" x14ac:dyDescent="0.35">
      <c r="A153" s="6">
        <v>19</v>
      </c>
      <c r="B153" s="4" t="s">
        <v>35</v>
      </c>
      <c r="C153" s="4" t="s">
        <v>467</v>
      </c>
      <c r="D153" s="4"/>
      <c r="E153" s="4" t="s">
        <v>183</v>
      </c>
      <c r="F153" s="7" t="s">
        <v>184</v>
      </c>
      <c r="G153" s="7" t="s">
        <v>185</v>
      </c>
      <c r="H153" s="7">
        <v>0.14899999999999999</v>
      </c>
      <c r="I153" s="7"/>
      <c r="J153" s="37" t="s">
        <v>186</v>
      </c>
      <c r="K153" s="33">
        <v>3</v>
      </c>
      <c r="L153" s="34">
        <f>COUNTIF(C153,"x")</f>
        <v>1</v>
      </c>
      <c r="M153" s="34">
        <f>COUNTIF(D153,"x")</f>
        <v>0</v>
      </c>
    </row>
    <row r="154" spans="1:13" ht="18" customHeight="1" x14ac:dyDescent="0.3">
      <c r="A154" s="44">
        <v>20</v>
      </c>
      <c r="B154" s="3" t="s">
        <v>438</v>
      </c>
      <c r="C154" s="3" t="s">
        <v>467</v>
      </c>
      <c r="D154" s="3"/>
      <c r="E154" s="63" t="s">
        <v>188</v>
      </c>
      <c r="F154" s="44" t="s">
        <v>189</v>
      </c>
      <c r="G154" s="44" t="s">
        <v>190</v>
      </c>
      <c r="H154" s="44" t="s">
        <v>191</v>
      </c>
      <c r="I154" s="44"/>
      <c r="J154" s="60" t="s">
        <v>192</v>
      </c>
      <c r="K154" s="47">
        <v>4</v>
      </c>
      <c r="L154" s="47">
        <f>COUNTIF(C154:C157,"x")</f>
        <v>4</v>
      </c>
      <c r="M154" s="47">
        <f>COUNTIF(D154:D157,"x")</f>
        <v>0</v>
      </c>
    </row>
    <row r="155" spans="1:13" ht="12" customHeight="1" x14ac:dyDescent="0.3">
      <c r="A155" s="45"/>
      <c r="B155" s="3" t="s">
        <v>426</v>
      </c>
      <c r="C155" s="3" t="s">
        <v>467</v>
      </c>
      <c r="D155" s="3"/>
      <c r="E155" s="65"/>
      <c r="F155" s="45"/>
      <c r="G155" s="45"/>
      <c r="H155" s="45"/>
      <c r="I155" s="45"/>
      <c r="J155" s="61"/>
      <c r="K155" s="48"/>
      <c r="L155" s="48"/>
      <c r="M155" s="48"/>
    </row>
    <row r="156" spans="1:13" x14ac:dyDescent="0.3">
      <c r="A156" s="45"/>
      <c r="B156" s="3" t="s">
        <v>439</v>
      </c>
      <c r="C156" s="3" t="s">
        <v>467</v>
      </c>
      <c r="D156" s="3"/>
      <c r="E156" s="65"/>
      <c r="F156" s="45"/>
      <c r="G156" s="45"/>
      <c r="H156" s="45"/>
      <c r="I156" s="45"/>
      <c r="J156" s="61"/>
      <c r="K156" s="48"/>
      <c r="L156" s="48"/>
      <c r="M156" s="48"/>
    </row>
    <row r="157" spans="1:13" ht="15" thickBot="1" x14ac:dyDescent="0.35">
      <c r="A157" s="46"/>
      <c r="B157" s="4" t="s">
        <v>187</v>
      </c>
      <c r="C157" s="4" t="s">
        <v>467</v>
      </c>
      <c r="D157" s="4"/>
      <c r="E157" s="64"/>
      <c r="F157" s="46"/>
      <c r="G157" s="46"/>
      <c r="H157" s="46"/>
      <c r="I157" s="46"/>
      <c r="J157" s="62"/>
      <c r="K157" s="49"/>
      <c r="L157" s="49"/>
      <c r="M157" s="49"/>
    </row>
    <row r="158" spans="1:13" ht="70.8" customHeight="1" x14ac:dyDescent="0.3">
      <c r="A158" s="44">
        <v>21</v>
      </c>
      <c r="B158" s="3" t="s">
        <v>438</v>
      </c>
      <c r="C158" s="3" t="s">
        <v>467</v>
      </c>
      <c r="D158" s="3"/>
      <c r="E158" s="63" t="s">
        <v>193</v>
      </c>
      <c r="F158" s="44" t="s">
        <v>194</v>
      </c>
      <c r="G158" s="44" t="s">
        <v>195</v>
      </c>
      <c r="H158" s="44"/>
      <c r="I158" s="44">
        <v>1</v>
      </c>
      <c r="J158" s="60" t="s">
        <v>196</v>
      </c>
      <c r="K158" s="47">
        <v>7</v>
      </c>
      <c r="L158" s="47">
        <f>COUNTIF(C158:C164,"x")</f>
        <v>4</v>
      </c>
      <c r="M158" s="47">
        <f>COUNTIF(D158:D164,"x")</f>
        <v>0</v>
      </c>
    </row>
    <row r="159" spans="1:13" ht="16.8" customHeight="1" x14ac:dyDescent="0.3">
      <c r="A159" s="45"/>
      <c r="B159" s="3" t="s">
        <v>444</v>
      </c>
      <c r="C159" s="3" t="s">
        <v>467</v>
      </c>
      <c r="D159" s="3"/>
      <c r="E159" s="65"/>
      <c r="F159" s="45"/>
      <c r="G159" s="45"/>
      <c r="H159" s="45"/>
      <c r="I159" s="45"/>
      <c r="J159" s="61"/>
      <c r="K159" s="48"/>
      <c r="L159" s="48"/>
      <c r="M159" s="48"/>
    </row>
    <row r="160" spans="1:13" ht="16.8" customHeight="1" x14ac:dyDescent="0.3">
      <c r="A160" s="45"/>
      <c r="B160" s="135" t="s">
        <v>445</v>
      </c>
      <c r="C160" s="3"/>
      <c r="D160" s="3"/>
      <c r="E160" s="65"/>
      <c r="F160" s="45"/>
      <c r="G160" s="45"/>
      <c r="H160" s="45"/>
      <c r="I160" s="45"/>
      <c r="J160" s="61"/>
      <c r="K160" s="48"/>
      <c r="L160" s="48"/>
      <c r="M160" s="48"/>
    </row>
    <row r="161" spans="1:13" ht="16.8" customHeight="1" x14ac:dyDescent="0.3">
      <c r="A161" s="45"/>
      <c r="B161" s="3" t="s">
        <v>446</v>
      </c>
      <c r="C161" s="3" t="s">
        <v>467</v>
      </c>
      <c r="D161" s="3"/>
      <c r="E161" s="65"/>
      <c r="F161" s="45"/>
      <c r="G161" s="45"/>
      <c r="H161" s="45"/>
      <c r="I161" s="45"/>
      <c r="J161" s="61"/>
      <c r="K161" s="48"/>
      <c r="L161" s="48"/>
      <c r="M161" s="48"/>
    </row>
    <row r="162" spans="1:13" ht="16.8" customHeight="1" x14ac:dyDescent="0.3">
      <c r="A162" s="45"/>
      <c r="B162" s="135" t="s">
        <v>447</v>
      </c>
      <c r="C162" s="3"/>
      <c r="D162" s="3"/>
      <c r="E162" s="65"/>
      <c r="F162" s="45"/>
      <c r="G162" s="45"/>
      <c r="H162" s="45"/>
      <c r="I162" s="45"/>
      <c r="J162" s="61"/>
      <c r="K162" s="48"/>
      <c r="L162" s="48"/>
      <c r="M162" s="48"/>
    </row>
    <row r="163" spans="1:13" ht="16.8" customHeight="1" x14ac:dyDescent="0.3">
      <c r="A163" s="45"/>
      <c r="B163" s="135" t="s">
        <v>448</v>
      </c>
      <c r="C163" s="3"/>
      <c r="D163" s="3"/>
      <c r="E163" s="65"/>
      <c r="F163" s="45"/>
      <c r="G163" s="45"/>
      <c r="H163" s="45"/>
      <c r="I163" s="45"/>
      <c r="J163" s="61"/>
      <c r="K163" s="48"/>
      <c r="L163" s="48"/>
      <c r="M163" s="48"/>
    </row>
    <row r="164" spans="1:13" ht="15" thickBot="1" x14ac:dyDescent="0.35">
      <c r="A164" s="46"/>
      <c r="B164" s="4" t="s">
        <v>439</v>
      </c>
      <c r="C164" s="4" t="s">
        <v>467</v>
      </c>
      <c r="D164" s="4"/>
      <c r="E164" s="64"/>
      <c r="F164" s="46"/>
      <c r="G164" s="46"/>
      <c r="H164" s="46"/>
      <c r="I164" s="46"/>
      <c r="J164" s="62"/>
      <c r="K164" s="49"/>
      <c r="L164" s="49"/>
      <c r="M164" s="49"/>
    </row>
    <row r="165" spans="1:13" ht="41.4" thickBot="1" x14ac:dyDescent="0.35">
      <c r="A165" s="6">
        <v>22</v>
      </c>
      <c r="B165" s="4" t="s">
        <v>388</v>
      </c>
      <c r="C165" s="4" t="s">
        <v>467</v>
      </c>
      <c r="D165" s="4"/>
      <c r="E165" s="97" t="s">
        <v>197</v>
      </c>
      <c r="F165" s="7" t="s">
        <v>124</v>
      </c>
      <c r="G165" s="7" t="s">
        <v>125</v>
      </c>
      <c r="H165" s="7"/>
      <c r="I165" s="7">
        <v>1</v>
      </c>
      <c r="J165" s="37"/>
      <c r="K165" s="33"/>
      <c r="L165" s="34">
        <f>COUNTIF(C165,"x")</f>
        <v>1</v>
      </c>
      <c r="M165" s="34">
        <f>COUNTIF(D165,"x")</f>
        <v>0</v>
      </c>
    </row>
    <row r="166" spans="1:13" ht="72" thickBot="1" x14ac:dyDescent="0.35">
      <c r="A166" s="6">
        <v>23</v>
      </c>
      <c r="B166" s="4" t="s">
        <v>388</v>
      </c>
      <c r="C166" s="4" t="s">
        <v>467</v>
      </c>
      <c r="D166" s="4"/>
      <c r="E166" s="97" t="s">
        <v>198</v>
      </c>
      <c r="F166" s="7" t="s">
        <v>124</v>
      </c>
      <c r="G166" s="7" t="s">
        <v>125</v>
      </c>
      <c r="H166" s="7"/>
      <c r="I166" s="7">
        <v>1</v>
      </c>
      <c r="J166" s="37"/>
      <c r="K166" s="33"/>
      <c r="L166" s="34">
        <f>COUNTIF(C166,"x")</f>
        <v>1</v>
      </c>
      <c r="M166" s="34">
        <f>COUNTIF(D166,"x")</f>
        <v>0</v>
      </c>
    </row>
    <row r="167" spans="1:13" ht="15" customHeight="1" x14ac:dyDescent="0.3">
      <c r="A167" s="44">
        <v>24</v>
      </c>
      <c r="B167" s="27" t="s">
        <v>388</v>
      </c>
      <c r="C167" s="26" t="s">
        <v>467</v>
      </c>
      <c r="D167" s="26"/>
      <c r="E167" s="44" t="s">
        <v>199</v>
      </c>
      <c r="F167" s="44" t="s">
        <v>200</v>
      </c>
      <c r="G167" s="44" t="s">
        <v>201</v>
      </c>
      <c r="H167" s="44" t="s">
        <v>202</v>
      </c>
      <c r="I167" s="44"/>
      <c r="J167" s="44"/>
      <c r="K167" s="47">
        <v>3</v>
      </c>
      <c r="L167" s="47">
        <f>COUNTIF(C167:C169,"x")</f>
        <v>2</v>
      </c>
      <c r="M167" s="47">
        <f>COUNTIF(D167:D169,"x")</f>
        <v>0</v>
      </c>
    </row>
    <row r="168" spans="1:13" ht="15" customHeight="1" x14ac:dyDescent="0.3">
      <c r="A168" s="45"/>
      <c r="B168" s="23" t="s">
        <v>387</v>
      </c>
      <c r="C168" s="23" t="s">
        <v>467</v>
      </c>
      <c r="D168" s="23"/>
      <c r="E168" s="45"/>
      <c r="F168" s="45"/>
      <c r="G168" s="45"/>
      <c r="H168" s="45"/>
      <c r="I168" s="45"/>
      <c r="J168" s="45"/>
      <c r="K168" s="48"/>
      <c r="L168" s="48"/>
      <c r="M168" s="48"/>
    </row>
    <row r="169" spans="1:13" ht="15" thickBot="1" x14ac:dyDescent="0.35">
      <c r="A169" s="46"/>
      <c r="B169" s="140" t="s">
        <v>428</v>
      </c>
      <c r="C169" s="25"/>
      <c r="D169" s="25"/>
      <c r="E169" s="46"/>
      <c r="F169" s="46"/>
      <c r="G169" s="46"/>
      <c r="H169" s="46"/>
      <c r="I169" s="46"/>
      <c r="J169" s="46"/>
      <c r="K169" s="49"/>
      <c r="L169" s="49"/>
      <c r="M169" s="49"/>
    </row>
    <row r="170" spans="1:13" ht="21" customHeight="1" x14ac:dyDescent="0.3">
      <c r="A170" s="44">
        <v>25</v>
      </c>
      <c r="B170" s="27" t="s">
        <v>429</v>
      </c>
      <c r="C170" s="26" t="s">
        <v>467</v>
      </c>
      <c r="D170" s="26"/>
      <c r="E170" s="44" t="s">
        <v>203</v>
      </c>
      <c r="F170" s="44" t="s">
        <v>200</v>
      </c>
      <c r="G170" s="44" t="s">
        <v>201</v>
      </c>
      <c r="H170" s="44" t="s">
        <v>202</v>
      </c>
      <c r="I170" s="44"/>
      <c r="J170" s="44"/>
      <c r="K170" s="47">
        <v>4</v>
      </c>
      <c r="L170" s="47">
        <f>COUNTIF(C170:C173,"x")</f>
        <v>4</v>
      </c>
      <c r="M170" s="47">
        <f>COUNTIF(D170:D173,"x")</f>
        <v>0</v>
      </c>
    </row>
    <row r="171" spans="1:13" x14ac:dyDescent="0.3">
      <c r="A171" s="45"/>
      <c r="B171" s="28" t="s">
        <v>430</v>
      </c>
      <c r="C171" s="23" t="s">
        <v>467</v>
      </c>
      <c r="D171" s="23"/>
      <c r="E171" s="45"/>
      <c r="F171" s="45"/>
      <c r="G171" s="45"/>
      <c r="H171" s="45"/>
      <c r="I171" s="45"/>
      <c r="J171" s="45"/>
      <c r="K171" s="48"/>
      <c r="L171" s="48"/>
      <c r="M171" s="48"/>
    </row>
    <row r="172" spans="1:13" x14ac:dyDescent="0.3">
      <c r="A172" s="45"/>
      <c r="B172" s="28" t="s">
        <v>387</v>
      </c>
      <c r="C172" s="23" t="s">
        <v>467</v>
      </c>
      <c r="D172" s="23"/>
      <c r="E172" s="45"/>
      <c r="F172" s="45"/>
      <c r="G172" s="45"/>
      <c r="H172" s="45"/>
      <c r="I172" s="45"/>
      <c r="J172" s="45"/>
      <c r="K172" s="48"/>
      <c r="L172" s="48"/>
      <c r="M172" s="48"/>
    </row>
    <row r="173" spans="1:13" ht="15" thickBot="1" x14ac:dyDescent="0.35">
      <c r="A173" s="46"/>
      <c r="B173" s="29" t="s">
        <v>388</v>
      </c>
      <c r="C173" s="25" t="s">
        <v>467</v>
      </c>
      <c r="D173" s="25"/>
      <c r="E173" s="46"/>
      <c r="F173" s="46"/>
      <c r="G173" s="46"/>
      <c r="H173" s="46"/>
      <c r="I173" s="46"/>
      <c r="J173" s="46"/>
      <c r="K173" s="49"/>
      <c r="L173" s="49"/>
      <c r="M173" s="49"/>
    </row>
    <row r="174" spans="1:13" ht="41.4" customHeight="1" x14ac:dyDescent="0.3">
      <c r="A174" s="44">
        <v>26</v>
      </c>
      <c r="B174" s="138" t="s">
        <v>428</v>
      </c>
      <c r="C174" s="26"/>
      <c r="D174" s="26"/>
      <c r="E174" s="44" t="s">
        <v>204</v>
      </c>
      <c r="F174" s="44" t="s">
        <v>200</v>
      </c>
      <c r="G174" s="44" t="s">
        <v>201</v>
      </c>
      <c r="H174" s="44" t="s">
        <v>202</v>
      </c>
      <c r="I174" s="44"/>
      <c r="J174" s="44"/>
      <c r="K174" s="47">
        <v>3</v>
      </c>
      <c r="L174" s="47">
        <f>COUNTIF(C174:C176,"x")</f>
        <v>2</v>
      </c>
      <c r="M174" s="47">
        <f>COUNTIF(D174:D176,"x")</f>
        <v>0</v>
      </c>
    </row>
    <row r="175" spans="1:13" x14ac:dyDescent="0.3">
      <c r="A175" s="45"/>
      <c r="B175" s="28" t="s">
        <v>387</v>
      </c>
      <c r="C175" s="23" t="s">
        <v>467</v>
      </c>
      <c r="D175" s="23"/>
      <c r="E175" s="45"/>
      <c r="F175" s="45"/>
      <c r="G175" s="45"/>
      <c r="H175" s="45"/>
      <c r="I175" s="45"/>
      <c r="J175" s="45"/>
      <c r="K175" s="48"/>
      <c r="L175" s="48"/>
      <c r="M175" s="48"/>
    </row>
    <row r="176" spans="1:13" ht="15" thickBot="1" x14ac:dyDescent="0.35">
      <c r="A176" s="46"/>
      <c r="B176" s="29" t="s">
        <v>388</v>
      </c>
      <c r="C176" s="25" t="s">
        <v>467</v>
      </c>
      <c r="D176" s="25"/>
      <c r="E176" s="46"/>
      <c r="F176" s="46"/>
      <c r="G176" s="46"/>
      <c r="H176" s="46"/>
      <c r="I176" s="46"/>
      <c r="J176" s="46"/>
      <c r="K176" s="49"/>
      <c r="L176" s="49"/>
      <c r="M176" s="49"/>
    </row>
    <row r="177" spans="1:13" ht="24" customHeight="1" thickBot="1" x14ac:dyDescent="0.35">
      <c r="A177" s="6">
        <v>27</v>
      </c>
      <c r="B177" s="4" t="s">
        <v>388</v>
      </c>
      <c r="C177" s="4" t="s">
        <v>467</v>
      </c>
      <c r="D177" s="4"/>
      <c r="E177" s="97" t="s">
        <v>205</v>
      </c>
      <c r="F177" s="7" t="s">
        <v>200</v>
      </c>
      <c r="G177" s="7" t="s">
        <v>201</v>
      </c>
      <c r="H177" s="7" t="s">
        <v>202</v>
      </c>
      <c r="I177" s="7"/>
      <c r="J177" s="37"/>
      <c r="K177" s="33"/>
      <c r="L177" s="34">
        <f>COUNTIF(C177,"x")</f>
        <v>1</v>
      </c>
      <c r="M177" s="34">
        <f>COUNTIF(D177,"x")</f>
        <v>0</v>
      </c>
    </row>
    <row r="178" spans="1:13" ht="21" customHeight="1" x14ac:dyDescent="0.3">
      <c r="A178" s="44">
        <v>28</v>
      </c>
      <c r="B178" s="138" t="s">
        <v>431</v>
      </c>
      <c r="C178" s="26"/>
      <c r="D178" s="26"/>
      <c r="E178" s="44" t="s">
        <v>206</v>
      </c>
      <c r="F178" s="44" t="s">
        <v>200</v>
      </c>
      <c r="G178" s="44" t="s">
        <v>201</v>
      </c>
      <c r="H178" s="44" t="s">
        <v>202</v>
      </c>
      <c r="I178" s="44"/>
      <c r="J178" s="44"/>
      <c r="K178" s="47">
        <v>3</v>
      </c>
      <c r="L178" s="47">
        <f>COUNTIF(C178:C180,"X")</f>
        <v>2</v>
      </c>
      <c r="M178" s="47">
        <f>COUNTIF(D178:D180,"X")</f>
        <v>0</v>
      </c>
    </row>
    <row r="179" spans="1:13" x14ac:dyDescent="0.3">
      <c r="A179" s="45"/>
      <c r="B179" s="28" t="s">
        <v>387</v>
      </c>
      <c r="C179" s="23" t="s">
        <v>467</v>
      </c>
      <c r="D179" s="23"/>
      <c r="E179" s="45"/>
      <c r="F179" s="45"/>
      <c r="G179" s="45"/>
      <c r="H179" s="45"/>
      <c r="I179" s="45"/>
      <c r="J179" s="45"/>
      <c r="K179" s="48"/>
      <c r="L179" s="48"/>
      <c r="M179" s="48"/>
    </row>
    <row r="180" spans="1:13" ht="15" thickBot="1" x14ac:dyDescent="0.35">
      <c r="A180" s="46"/>
      <c r="B180" s="29" t="s">
        <v>388</v>
      </c>
      <c r="C180" s="25" t="s">
        <v>467</v>
      </c>
      <c r="D180" s="25"/>
      <c r="E180" s="46"/>
      <c r="F180" s="46"/>
      <c r="G180" s="46"/>
      <c r="H180" s="46"/>
      <c r="I180" s="46"/>
      <c r="J180" s="46"/>
      <c r="K180" s="49"/>
      <c r="L180" s="49"/>
      <c r="M180" s="49"/>
    </row>
    <row r="181" spans="1:13" ht="50.4" customHeight="1" x14ac:dyDescent="0.3">
      <c r="A181" s="44">
        <v>29</v>
      </c>
      <c r="B181" s="3" t="s">
        <v>207</v>
      </c>
      <c r="C181" s="3" t="s">
        <v>467</v>
      </c>
      <c r="D181" s="3"/>
      <c r="E181" s="98" t="s">
        <v>210</v>
      </c>
      <c r="F181" s="44" t="s">
        <v>124</v>
      </c>
      <c r="G181" s="44" t="s">
        <v>125</v>
      </c>
      <c r="H181" s="44"/>
      <c r="I181" s="44">
        <v>1</v>
      </c>
      <c r="J181" s="60"/>
      <c r="K181" s="47"/>
      <c r="L181" s="47">
        <f>COUNTIF(C181:C183,"x")</f>
        <v>3</v>
      </c>
      <c r="M181" s="47">
        <f>COUNTIF(D181:D183,"x")</f>
        <v>0</v>
      </c>
    </row>
    <row r="182" spans="1:13" x14ac:dyDescent="0.3">
      <c r="A182" s="45"/>
      <c r="B182" s="3" t="s">
        <v>208</v>
      </c>
      <c r="C182" s="3" t="s">
        <v>467</v>
      </c>
      <c r="D182" s="3"/>
      <c r="E182" s="100"/>
      <c r="F182" s="45"/>
      <c r="G182" s="45"/>
      <c r="H182" s="45"/>
      <c r="I182" s="45"/>
      <c r="J182" s="61"/>
      <c r="K182" s="48"/>
      <c r="L182" s="48"/>
      <c r="M182" s="48"/>
    </row>
    <row r="183" spans="1:13" ht="15" thickBot="1" x14ac:dyDescent="0.35">
      <c r="A183" s="46"/>
      <c r="B183" s="4" t="s">
        <v>209</v>
      </c>
      <c r="C183" s="4" t="s">
        <v>467</v>
      </c>
      <c r="D183" s="4"/>
      <c r="E183" s="99"/>
      <c r="F183" s="46"/>
      <c r="G183" s="46"/>
      <c r="H183" s="46"/>
      <c r="I183" s="46"/>
      <c r="J183" s="62"/>
      <c r="K183" s="49"/>
      <c r="L183" s="49"/>
      <c r="M183" s="49"/>
    </row>
    <row r="184" spans="1:13" ht="23.4" customHeight="1" x14ac:dyDescent="0.3">
      <c r="A184" s="44">
        <v>30</v>
      </c>
      <c r="B184" s="27" t="s">
        <v>442</v>
      </c>
      <c r="C184" s="26" t="s">
        <v>467</v>
      </c>
      <c r="D184" s="26"/>
      <c r="E184" s="44" t="s">
        <v>212</v>
      </c>
      <c r="F184" s="44" t="s">
        <v>213</v>
      </c>
      <c r="G184" s="44" t="s">
        <v>214</v>
      </c>
      <c r="H184" s="44"/>
      <c r="I184" s="44">
        <v>1</v>
      </c>
      <c r="J184" s="44" t="s">
        <v>215</v>
      </c>
      <c r="K184" s="47">
        <v>3</v>
      </c>
      <c r="L184" s="47">
        <f>COUNTIF(C184:C186,"x")</f>
        <v>1</v>
      </c>
      <c r="M184" s="47">
        <f>COUNTIF(D184:D186,"x")</f>
        <v>0</v>
      </c>
    </row>
    <row r="185" spans="1:13" x14ac:dyDescent="0.3">
      <c r="A185" s="45"/>
      <c r="B185" s="136" t="s">
        <v>441</v>
      </c>
      <c r="C185" s="23"/>
      <c r="D185" s="23"/>
      <c r="E185" s="45"/>
      <c r="F185" s="45"/>
      <c r="G185" s="45"/>
      <c r="H185" s="45"/>
      <c r="I185" s="45"/>
      <c r="J185" s="45"/>
      <c r="K185" s="48"/>
      <c r="L185" s="48"/>
      <c r="M185" s="48"/>
    </row>
    <row r="186" spans="1:13" ht="15" customHeight="1" thickBot="1" x14ac:dyDescent="0.35">
      <c r="A186" s="46"/>
      <c r="B186" s="140" t="s">
        <v>211</v>
      </c>
      <c r="C186" s="25"/>
      <c r="D186" s="25"/>
      <c r="E186" s="46"/>
      <c r="F186" s="46"/>
      <c r="G186" s="46"/>
      <c r="H186" s="46"/>
      <c r="I186" s="46"/>
      <c r="J186" s="46"/>
      <c r="K186" s="49"/>
      <c r="L186" s="49"/>
      <c r="M186" s="49"/>
    </row>
    <row r="187" spans="1:13" ht="15" customHeight="1" x14ac:dyDescent="0.3">
      <c r="A187" s="44">
        <v>31</v>
      </c>
      <c r="B187" s="27" t="s">
        <v>443</v>
      </c>
      <c r="C187" s="26" t="s">
        <v>467</v>
      </c>
      <c r="D187" s="26"/>
      <c r="E187" s="44" t="s">
        <v>216</v>
      </c>
      <c r="F187" s="44" t="s">
        <v>217</v>
      </c>
      <c r="G187" s="44" t="s">
        <v>218</v>
      </c>
      <c r="H187" s="44"/>
      <c r="I187" s="44">
        <v>1</v>
      </c>
      <c r="J187" s="44" t="s">
        <v>219</v>
      </c>
      <c r="K187" s="47">
        <v>4</v>
      </c>
      <c r="L187" s="47">
        <f>COUNTIF(C187:C188,"x")</f>
        <v>1</v>
      </c>
      <c r="M187" s="47">
        <f>COUNTIF(D187:D188,"x")</f>
        <v>0</v>
      </c>
    </row>
    <row r="188" spans="1:13" ht="15" thickBot="1" x14ac:dyDescent="0.35">
      <c r="A188" s="46"/>
      <c r="B188" s="140" t="s">
        <v>211</v>
      </c>
      <c r="C188" s="25"/>
      <c r="D188" s="25"/>
      <c r="E188" s="46"/>
      <c r="F188" s="46"/>
      <c r="G188" s="46"/>
      <c r="H188" s="46"/>
      <c r="I188" s="46"/>
      <c r="J188" s="46"/>
      <c r="K188" s="49"/>
      <c r="L188" s="49"/>
      <c r="M188" s="49"/>
    </row>
    <row r="189" spans="1:13" ht="41.4" thickBot="1" x14ac:dyDescent="0.35">
      <c r="A189" s="6">
        <v>32</v>
      </c>
      <c r="B189" s="4" t="s">
        <v>8</v>
      </c>
      <c r="C189" s="4" t="s">
        <v>467</v>
      </c>
      <c r="D189" s="4"/>
      <c r="E189" s="97" t="s">
        <v>220</v>
      </c>
      <c r="F189" s="7" t="s">
        <v>221</v>
      </c>
      <c r="G189" s="7" t="s">
        <v>222</v>
      </c>
      <c r="H189" s="7" t="s">
        <v>223</v>
      </c>
      <c r="I189" s="7"/>
      <c r="J189" s="37" t="s">
        <v>224</v>
      </c>
      <c r="K189" s="33"/>
      <c r="L189" s="34">
        <f>COUNTIF(C189,"x")</f>
        <v>1</v>
      </c>
      <c r="M189" s="34">
        <f>COUNTIF(D189,"x")</f>
        <v>0</v>
      </c>
    </row>
    <row r="190" spans="1:13" ht="21" customHeight="1" x14ac:dyDescent="0.3">
      <c r="A190" s="44">
        <v>33</v>
      </c>
      <c r="B190" s="27" t="s">
        <v>516</v>
      </c>
      <c r="C190" s="26" t="s">
        <v>467</v>
      </c>
      <c r="D190" s="26"/>
      <c r="E190" s="44" t="s">
        <v>225</v>
      </c>
      <c r="F190" s="44" t="s">
        <v>226</v>
      </c>
      <c r="G190" s="44" t="s">
        <v>227</v>
      </c>
      <c r="H190" s="44"/>
      <c r="I190" s="44">
        <v>1</v>
      </c>
      <c r="J190" s="44"/>
      <c r="K190" s="47">
        <v>5</v>
      </c>
      <c r="L190" s="47">
        <f>COUNTIF(C190:C192,"x")</f>
        <v>3</v>
      </c>
      <c r="M190" s="47">
        <f>COUNTIF(D190:D192,"x")</f>
        <v>0</v>
      </c>
    </row>
    <row r="191" spans="1:13" x14ac:dyDescent="0.3">
      <c r="A191" s="45"/>
      <c r="B191" s="28" t="s">
        <v>8</v>
      </c>
      <c r="C191" s="23" t="s">
        <v>467</v>
      </c>
      <c r="D191" s="23"/>
      <c r="E191" s="45"/>
      <c r="F191" s="45"/>
      <c r="G191" s="45"/>
      <c r="H191" s="45"/>
      <c r="I191" s="45"/>
      <c r="J191" s="45"/>
      <c r="K191" s="48"/>
      <c r="L191" s="48"/>
      <c r="M191" s="48"/>
    </row>
    <row r="192" spans="1:13" ht="15" thickBot="1" x14ac:dyDescent="0.35">
      <c r="A192" s="46"/>
      <c r="B192" s="29" t="s">
        <v>517</v>
      </c>
      <c r="C192" s="25" t="s">
        <v>467</v>
      </c>
      <c r="D192" s="25"/>
      <c r="E192" s="46"/>
      <c r="F192" s="46"/>
      <c r="G192" s="46"/>
      <c r="H192" s="46"/>
      <c r="I192" s="46"/>
      <c r="J192" s="46"/>
      <c r="K192" s="49"/>
      <c r="L192" s="49"/>
      <c r="M192" s="49"/>
    </row>
    <row r="193" spans="1:13" x14ac:dyDescent="0.3">
      <c r="A193" s="9"/>
      <c r="K193" s="38"/>
      <c r="L193" s="130"/>
      <c r="M193" s="130"/>
    </row>
    <row r="194" spans="1:13" ht="18" thickBot="1" x14ac:dyDescent="0.35">
      <c r="A194" s="51">
        <v>2016</v>
      </c>
      <c r="B194" s="51"/>
      <c r="C194" s="51"/>
      <c r="D194" s="51"/>
      <c r="E194" s="51"/>
      <c r="F194" s="51"/>
      <c r="G194" s="51"/>
      <c r="H194" s="51"/>
      <c r="I194" s="51"/>
      <c r="J194" s="51"/>
      <c r="K194" s="38"/>
      <c r="L194" s="130"/>
      <c r="M194" s="130"/>
    </row>
    <row r="195" spans="1:13" ht="15" thickBot="1" x14ac:dyDescent="0.35">
      <c r="A195" s="1"/>
      <c r="B195" s="2" t="s">
        <v>2</v>
      </c>
      <c r="C195" s="2"/>
      <c r="D195" s="2"/>
      <c r="E195" s="2" t="s">
        <v>3</v>
      </c>
      <c r="F195" s="2" t="s">
        <v>4</v>
      </c>
      <c r="G195" s="2" t="s">
        <v>5</v>
      </c>
      <c r="H195" s="2" t="s">
        <v>6</v>
      </c>
      <c r="I195" s="2">
        <f>(1+3.61*S2)</f>
        <v>1</v>
      </c>
      <c r="J195" s="36" t="s">
        <v>7</v>
      </c>
      <c r="K195" s="32" t="s">
        <v>403</v>
      </c>
      <c r="L195" s="72" t="s">
        <v>404</v>
      </c>
      <c r="M195" s="72" t="s">
        <v>405</v>
      </c>
    </row>
    <row r="196" spans="1:13" ht="19.2" customHeight="1" x14ac:dyDescent="0.3">
      <c r="A196" s="44">
        <v>1</v>
      </c>
      <c r="B196" s="66" t="s">
        <v>477</v>
      </c>
      <c r="C196" s="69" t="s">
        <v>467</v>
      </c>
      <c r="D196" s="69"/>
      <c r="E196" s="44" t="s">
        <v>228</v>
      </c>
      <c r="F196" s="44" t="s">
        <v>229</v>
      </c>
      <c r="G196" s="44" t="s">
        <v>230</v>
      </c>
      <c r="H196" s="44" t="s">
        <v>231</v>
      </c>
      <c r="I196" s="44">
        <v>1.89167</v>
      </c>
      <c r="J196" s="44" t="s">
        <v>232</v>
      </c>
      <c r="K196" s="47">
        <v>4</v>
      </c>
      <c r="L196" s="47">
        <f>COUNTIF(C196:C199,"X")</f>
        <v>2</v>
      </c>
      <c r="M196" s="47">
        <f>COUNTIF(D196:D199,"x")</f>
        <v>0</v>
      </c>
    </row>
    <row r="197" spans="1:13" x14ac:dyDescent="0.3">
      <c r="A197" s="45"/>
      <c r="B197" s="68" t="s">
        <v>485</v>
      </c>
      <c r="C197" s="70" t="s">
        <v>467</v>
      </c>
      <c r="D197" s="70"/>
      <c r="E197" s="45"/>
      <c r="F197" s="45"/>
      <c r="G197" s="45"/>
      <c r="H197" s="45"/>
      <c r="I197" s="45"/>
      <c r="J197" s="45"/>
      <c r="K197" s="48"/>
      <c r="L197" s="48"/>
      <c r="M197" s="48"/>
    </row>
    <row r="198" spans="1:13" x14ac:dyDescent="0.3">
      <c r="A198" s="45"/>
      <c r="B198" s="141" t="s">
        <v>486</v>
      </c>
      <c r="C198" s="70"/>
      <c r="D198" s="70"/>
      <c r="E198" s="45"/>
      <c r="F198" s="45"/>
      <c r="G198" s="45"/>
      <c r="H198" s="45"/>
      <c r="I198" s="45"/>
      <c r="J198" s="45"/>
      <c r="K198" s="48"/>
      <c r="L198" s="48"/>
      <c r="M198" s="48"/>
    </row>
    <row r="199" spans="1:13" ht="15" customHeight="1" thickBot="1" x14ac:dyDescent="0.35">
      <c r="A199" s="46"/>
      <c r="B199" s="142" t="s">
        <v>487</v>
      </c>
      <c r="C199" s="71"/>
      <c r="D199" s="71"/>
      <c r="E199" s="46"/>
      <c r="F199" s="46"/>
      <c r="G199" s="46"/>
      <c r="H199" s="46"/>
      <c r="I199" s="46"/>
      <c r="J199" s="46"/>
      <c r="K199" s="49"/>
      <c r="L199" s="49"/>
      <c r="M199" s="49"/>
    </row>
    <row r="200" spans="1:13" ht="14.4" customHeight="1" x14ac:dyDescent="0.3">
      <c r="A200" s="44">
        <v>2</v>
      </c>
      <c r="B200" s="3" t="s">
        <v>477</v>
      </c>
      <c r="C200" s="3" t="s">
        <v>467</v>
      </c>
      <c r="D200" s="3"/>
      <c r="E200" s="63" t="s">
        <v>233</v>
      </c>
      <c r="F200" s="44" t="s">
        <v>234</v>
      </c>
      <c r="G200" s="44" t="s">
        <v>235</v>
      </c>
      <c r="H200" s="44"/>
      <c r="I200" s="44">
        <v>1</v>
      </c>
      <c r="J200" s="60" t="s">
        <v>236</v>
      </c>
      <c r="K200" s="47">
        <v>5</v>
      </c>
      <c r="L200" s="47">
        <f>COUNTIF(C200:C204,"x")</f>
        <v>5</v>
      </c>
      <c r="M200" s="47">
        <f>COUNTIF(D200:D204,"x")</f>
        <v>0</v>
      </c>
    </row>
    <row r="201" spans="1:13" x14ac:dyDescent="0.3">
      <c r="A201" s="45"/>
      <c r="B201" s="3" t="s">
        <v>484</v>
      </c>
      <c r="C201" s="3" t="s">
        <v>467</v>
      </c>
      <c r="D201" s="3"/>
      <c r="E201" s="65"/>
      <c r="F201" s="45"/>
      <c r="G201" s="45"/>
      <c r="H201" s="45"/>
      <c r="I201" s="45"/>
      <c r="J201" s="61"/>
      <c r="K201" s="48"/>
      <c r="L201" s="48"/>
      <c r="M201" s="48"/>
    </row>
    <row r="202" spans="1:13" x14ac:dyDescent="0.3">
      <c r="A202" s="45"/>
      <c r="B202" s="3" t="s">
        <v>459</v>
      </c>
      <c r="C202" s="3" t="s">
        <v>467</v>
      </c>
      <c r="D202" s="3"/>
      <c r="E202" s="65"/>
      <c r="F202" s="45"/>
      <c r="G202" s="45"/>
      <c r="H202" s="45"/>
      <c r="I202" s="45"/>
      <c r="J202" s="61"/>
      <c r="K202" s="48"/>
      <c r="L202" s="48"/>
      <c r="M202" s="48"/>
    </row>
    <row r="203" spans="1:13" x14ac:dyDescent="0.3">
      <c r="A203" s="45"/>
      <c r="B203" s="3" t="s">
        <v>460</v>
      </c>
      <c r="C203" s="3" t="s">
        <v>467</v>
      </c>
      <c r="D203" s="3"/>
      <c r="E203" s="65"/>
      <c r="F203" s="45"/>
      <c r="G203" s="45"/>
      <c r="H203" s="45"/>
      <c r="I203" s="45"/>
      <c r="J203" s="61"/>
      <c r="K203" s="48"/>
      <c r="L203" s="48"/>
      <c r="M203" s="48"/>
    </row>
    <row r="204" spans="1:13" ht="15" thickBot="1" x14ac:dyDescent="0.35">
      <c r="A204" s="46"/>
      <c r="B204" s="4" t="s">
        <v>481</v>
      </c>
      <c r="C204" s="4" t="s">
        <v>467</v>
      </c>
      <c r="D204" s="4"/>
      <c r="E204" s="64"/>
      <c r="F204" s="46"/>
      <c r="G204" s="46"/>
      <c r="H204" s="46"/>
      <c r="I204" s="46"/>
      <c r="J204" s="62"/>
      <c r="K204" s="49"/>
      <c r="L204" s="49"/>
      <c r="M204" s="49"/>
    </row>
    <row r="205" spans="1:13" ht="31.2" thickBot="1" x14ac:dyDescent="0.35">
      <c r="A205" s="6">
        <v>3</v>
      </c>
      <c r="B205" s="26" t="s">
        <v>432</v>
      </c>
      <c r="C205" s="3" t="s">
        <v>467</v>
      </c>
      <c r="D205" s="3"/>
      <c r="E205" s="4" t="s">
        <v>237</v>
      </c>
      <c r="F205" s="7" t="s">
        <v>99</v>
      </c>
      <c r="G205" s="7" t="s">
        <v>100</v>
      </c>
      <c r="H205" s="7" t="s">
        <v>69</v>
      </c>
      <c r="I205" s="7">
        <v>1.6064799999999999</v>
      </c>
      <c r="J205" s="37" t="s">
        <v>238</v>
      </c>
      <c r="K205" s="34">
        <v>6</v>
      </c>
      <c r="L205" s="34">
        <f>COUNTIF(C205,"x")</f>
        <v>1</v>
      </c>
      <c r="M205" s="34">
        <f>COUNTIF(D205,"x")</f>
        <v>0</v>
      </c>
    </row>
    <row r="206" spans="1:13" ht="31.2" thickBot="1" x14ac:dyDescent="0.35">
      <c r="A206" s="6">
        <v>4</v>
      </c>
      <c r="B206" s="24" t="s">
        <v>432</v>
      </c>
      <c r="C206" s="43" t="s">
        <v>467</v>
      </c>
      <c r="D206" s="43"/>
      <c r="E206" s="4" t="s">
        <v>239</v>
      </c>
      <c r="F206" s="7" t="s">
        <v>240</v>
      </c>
      <c r="G206" s="7" t="s">
        <v>241</v>
      </c>
      <c r="H206" s="7" t="s">
        <v>242</v>
      </c>
      <c r="I206" s="7">
        <v>5.0901300000000003</v>
      </c>
      <c r="J206" s="37" t="s">
        <v>243</v>
      </c>
      <c r="K206" s="34">
        <v>9</v>
      </c>
      <c r="L206" s="34">
        <f>COUNTIF(C206,"x")</f>
        <v>1</v>
      </c>
      <c r="M206" s="34">
        <f>COUNTIF(D206,"x")</f>
        <v>0</v>
      </c>
    </row>
    <row r="207" spans="1:13" ht="21" thickBot="1" x14ac:dyDescent="0.35">
      <c r="A207" s="6">
        <v>5</v>
      </c>
      <c r="B207" s="25" t="s">
        <v>433</v>
      </c>
      <c r="C207" s="4" t="s">
        <v>467</v>
      </c>
      <c r="D207" s="4"/>
      <c r="E207" s="4" t="s">
        <v>244</v>
      </c>
      <c r="F207" s="7" t="s">
        <v>245</v>
      </c>
      <c r="G207" s="7" t="s">
        <v>246</v>
      </c>
      <c r="H207" s="7" t="s">
        <v>247</v>
      </c>
      <c r="I207" s="7">
        <v>8.1333599999999997</v>
      </c>
      <c r="J207" s="37" t="s">
        <v>248</v>
      </c>
      <c r="K207" s="34">
        <v>8</v>
      </c>
      <c r="L207" s="34">
        <f>COUNTIF(C207,"x")</f>
        <v>1</v>
      </c>
      <c r="M207" s="34">
        <f>COUNTIF(D207,"x")</f>
        <v>0</v>
      </c>
    </row>
    <row r="208" spans="1:13" ht="31.2" thickBot="1" x14ac:dyDescent="0.35">
      <c r="A208" s="6">
        <v>6</v>
      </c>
      <c r="B208" s="29" t="s">
        <v>433</v>
      </c>
      <c r="C208" s="4" t="s">
        <v>467</v>
      </c>
      <c r="D208" s="4"/>
      <c r="E208" s="4" t="s">
        <v>249</v>
      </c>
      <c r="F208" s="7" t="s">
        <v>250</v>
      </c>
      <c r="G208" s="7" t="s">
        <v>251</v>
      </c>
      <c r="H208" s="7" t="s">
        <v>252</v>
      </c>
      <c r="I208" s="7">
        <v>4.1045999999999996</v>
      </c>
      <c r="J208" s="37" t="s">
        <v>253</v>
      </c>
      <c r="K208" s="34">
        <v>11</v>
      </c>
      <c r="L208" s="34">
        <f>COUNTIF(C208,"x")</f>
        <v>1</v>
      </c>
      <c r="M208" s="34">
        <f>COUNTIF(D208,"x")</f>
        <v>0</v>
      </c>
    </row>
    <row r="209" spans="1:13" ht="15" customHeight="1" x14ac:dyDescent="0.3">
      <c r="A209" s="44">
        <v>7</v>
      </c>
      <c r="B209" s="66" t="s">
        <v>433</v>
      </c>
      <c r="C209" s="66" t="s">
        <v>467</v>
      </c>
      <c r="D209" s="66"/>
      <c r="E209" s="44" t="s">
        <v>254</v>
      </c>
      <c r="F209" s="44" t="s">
        <v>255</v>
      </c>
      <c r="G209" s="44" t="s">
        <v>256</v>
      </c>
      <c r="H209" s="44" t="s">
        <v>257</v>
      </c>
      <c r="I209" s="44"/>
      <c r="J209" s="44" t="s">
        <v>258</v>
      </c>
      <c r="K209" s="47">
        <v>6</v>
      </c>
      <c r="L209" s="47">
        <f>COUNTIF(C209:C210,"x")</f>
        <v>2</v>
      </c>
      <c r="M209" s="47">
        <f>COUNTIF(D209:D210,"x")</f>
        <v>0</v>
      </c>
    </row>
    <row r="210" spans="1:13" ht="15" thickBot="1" x14ac:dyDescent="0.35">
      <c r="A210" s="46"/>
      <c r="B210" s="67" t="s">
        <v>432</v>
      </c>
      <c r="C210" s="67" t="s">
        <v>467</v>
      </c>
      <c r="D210" s="67"/>
      <c r="E210" s="46"/>
      <c r="F210" s="46"/>
      <c r="G210" s="46"/>
      <c r="H210" s="46"/>
      <c r="I210" s="46"/>
      <c r="J210" s="46"/>
      <c r="K210" s="49"/>
      <c r="L210" s="49"/>
      <c r="M210" s="49"/>
    </row>
    <row r="211" spans="1:13" ht="14.4" customHeight="1" x14ac:dyDescent="0.3">
      <c r="A211" s="44">
        <v>8</v>
      </c>
      <c r="B211" s="3" t="s">
        <v>432</v>
      </c>
      <c r="C211" s="3" t="s">
        <v>467</v>
      </c>
      <c r="D211" s="3"/>
      <c r="E211" s="63" t="s">
        <v>259</v>
      </c>
      <c r="F211" s="44" t="s">
        <v>260</v>
      </c>
      <c r="G211" s="44" t="s">
        <v>261</v>
      </c>
      <c r="H211" s="44" t="s">
        <v>262</v>
      </c>
      <c r="I211" s="44">
        <v>2.2273999999999998</v>
      </c>
      <c r="J211" s="60" t="s">
        <v>263</v>
      </c>
      <c r="K211" s="47">
        <v>7</v>
      </c>
      <c r="L211" s="47">
        <f>COUNTIF(C211:C212,"x")</f>
        <v>2</v>
      </c>
      <c r="M211" s="47">
        <f>COUNTIF(D211:D212,"x")</f>
        <v>0</v>
      </c>
    </row>
    <row r="212" spans="1:13" ht="15" thickBot="1" x14ac:dyDescent="0.35">
      <c r="A212" s="46"/>
      <c r="B212" s="4" t="s">
        <v>433</v>
      </c>
      <c r="C212" s="4" t="s">
        <v>467</v>
      </c>
      <c r="D212" s="4"/>
      <c r="E212" s="64"/>
      <c r="F212" s="46"/>
      <c r="G212" s="46"/>
      <c r="H212" s="46"/>
      <c r="I212" s="46"/>
      <c r="J212" s="62"/>
      <c r="K212" s="49"/>
      <c r="L212" s="49"/>
      <c r="M212" s="49"/>
    </row>
    <row r="213" spans="1:13" ht="14.4" customHeight="1" x14ac:dyDescent="0.3">
      <c r="A213" s="44">
        <v>9</v>
      </c>
      <c r="B213" s="3" t="s">
        <v>457</v>
      </c>
      <c r="C213" s="3" t="s">
        <v>467</v>
      </c>
      <c r="D213" s="3"/>
      <c r="E213" s="63" t="s">
        <v>264</v>
      </c>
      <c r="F213" s="44" t="s">
        <v>229</v>
      </c>
      <c r="G213" s="44" t="s">
        <v>230</v>
      </c>
      <c r="H213" s="44" t="s">
        <v>231</v>
      </c>
      <c r="I213" s="44">
        <v>1.9025000000000001</v>
      </c>
      <c r="J213" s="60" t="s">
        <v>265</v>
      </c>
      <c r="K213" s="47">
        <v>6</v>
      </c>
      <c r="L213" s="47">
        <f>COUNTIF(C213:C218,"x")</f>
        <v>6</v>
      </c>
      <c r="M213" s="47">
        <f>COUNTIF(D213:D218,"x")</f>
        <v>0</v>
      </c>
    </row>
    <row r="214" spans="1:13" x14ac:dyDescent="0.3">
      <c r="A214" s="45"/>
      <c r="B214" s="3" t="s">
        <v>458</v>
      </c>
      <c r="C214" s="3" t="s">
        <v>467</v>
      </c>
      <c r="D214" s="3"/>
      <c r="E214" s="65"/>
      <c r="F214" s="45"/>
      <c r="G214" s="45"/>
      <c r="H214" s="45"/>
      <c r="I214" s="45"/>
      <c r="J214" s="61"/>
      <c r="K214" s="48"/>
      <c r="L214" s="48"/>
      <c r="M214" s="48"/>
    </row>
    <row r="215" spans="1:13" x14ac:dyDescent="0.3">
      <c r="A215" s="45"/>
      <c r="B215" s="3" t="s">
        <v>444</v>
      </c>
      <c r="C215" s="3" t="s">
        <v>467</v>
      </c>
      <c r="D215" s="3"/>
      <c r="E215" s="65"/>
      <c r="F215" s="45"/>
      <c r="G215" s="45"/>
      <c r="H215" s="45"/>
      <c r="I215" s="45"/>
      <c r="J215" s="61"/>
      <c r="K215" s="48"/>
      <c r="L215" s="48"/>
      <c r="M215" s="48"/>
    </row>
    <row r="216" spans="1:13" x14ac:dyDescent="0.3">
      <c r="A216" s="45"/>
      <c r="B216" s="3" t="s">
        <v>426</v>
      </c>
      <c r="C216" s="3" t="s">
        <v>467</v>
      </c>
      <c r="D216" s="3"/>
      <c r="E216" s="65"/>
      <c r="F216" s="45"/>
      <c r="G216" s="45"/>
      <c r="H216" s="45"/>
      <c r="I216" s="45"/>
      <c r="J216" s="61"/>
      <c r="K216" s="48"/>
      <c r="L216" s="48"/>
      <c r="M216" s="48"/>
    </row>
    <row r="217" spans="1:13" x14ac:dyDescent="0.3">
      <c r="A217" s="45"/>
      <c r="B217" s="3" t="s">
        <v>446</v>
      </c>
      <c r="C217" s="3" t="s">
        <v>467</v>
      </c>
      <c r="D217" s="3"/>
      <c r="E217" s="65"/>
      <c r="F217" s="45"/>
      <c r="G217" s="45"/>
      <c r="H217" s="45"/>
      <c r="I217" s="45"/>
      <c r="J217" s="61"/>
      <c r="K217" s="48"/>
      <c r="L217" s="48"/>
      <c r="M217" s="48"/>
    </row>
    <row r="218" spans="1:13" ht="15" thickBot="1" x14ac:dyDescent="0.35">
      <c r="A218" s="46"/>
      <c r="B218" s="4" t="s">
        <v>477</v>
      </c>
      <c r="C218" s="4" t="s">
        <v>467</v>
      </c>
      <c r="D218" s="4"/>
      <c r="E218" s="64"/>
      <c r="F218" s="46"/>
      <c r="G218" s="46"/>
      <c r="H218" s="46"/>
      <c r="I218" s="46"/>
      <c r="J218" s="62"/>
      <c r="K218" s="49"/>
      <c r="L218" s="49"/>
      <c r="M218" s="49"/>
    </row>
    <row r="219" spans="1:13" ht="16.8" customHeight="1" x14ac:dyDescent="0.3">
      <c r="A219" s="44">
        <v>10</v>
      </c>
      <c r="B219" s="3" t="s">
        <v>457</v>
      </c>
      <c r="C219" s="3" t="s">
        <v>467</v>
      </c>
      <c r="D219" s="3"/>
      <c r="E219" s="63" t="s">
        <v>266</v>
      </c>
      <c r="F219" s="44" t="s">
        <v>267</v>
      </c>
      <c r="G219" s="44" t="s">
        <v>235</v>
      </c>
      <c r="H219" s="44"/>
      <c r="I219" s="44">
        <v>1</v>
      </c>
      <c r="J219" s="60" t="s">
        <v>268</v>
      </c>
      <c r="K219" s="47">
        <v>5</v>
      </c>
      <c r="L219" s="47">
        <f>COUNTIF(C219:C223,"x")</f>
        <v>5</v>
      </c>
      <c r="M219" s="47">
        <f>COUNTIF(D219:D223,"x")</f>
        <v>0</v>
      </c>
    </row>
    <row r="220" spans="1:13" ht="15.6" customHeight="1" x14ac:dyDescent="0.3">
      <c r="A220" s="45"/>
      <c r="B220" s="3" t="s">
        <v>461</v>
      </c>
      <c r="C220" s="3" t="s">
        <v>467</v>
      </c>
      <c r="D220" s="3"/>
      <c r="E220" s="65"/>
      <c r="F220" s="45"/>
      <c r="G220" s="45"/>
      <c r="H220" s="45"/>
      <c r="I220" s="45"/>
      <c r="J220" s="61"/>
      <c r="K220" s="48"/>
      <c r="L220" s="48"/>
      <c r="M220" s="48"/>
    </row>
    <row r="221" spans="1:13" ht="15.6" customHeight="1" x14ac:dyDescent="0.3">
      <c r="A221" s="45"/>
      <c r="B221" s="3" t="s">
        <v>426</v>
      </c>
      <c r="C221" s="3" t="s">
        <v>467</v>
      </c>
      <c r="D221" s="3"/>
      <c r="E221" s="65"/>
      <c r="F221" s="45"/>
      <c r="G221" s="45"/>
      <c r="H221" s="45"/>
      <c r="I221" s="45"/>
      <c r="J221" s="61"/>
      <c r="K221" s="48"/>
      <c r="L221" s="48"/>
      <c r="M221" s="48"/>
    </row>
    <row r="222" spans="1:13" ht="15.6" customHeight="1" x14ac:dyDescent="0.3">
      <c r="A222" s="45"/>
      <c r="B222" s="3" t="s">
        <v>444</v>
      </c>
      <c r="C222" s="3" t="s">
        <v>467</v>
      </c>
      <c r="D222" s="3"/>
      <c r="E222" s="65"/>
      <c r="F222" s="45"/>
      <c r="G222" s="45"/>
      <c r="H222" s="45"/>
      <c r="I222" s="45"/>
      <c r="J222" s="61"/>
      <c r="K222" s="48"/>
      <c r="L222" s="48"/>
      <c r="M222" s="48"/>
    </row>
    <row r="223" spans="1:13" ht="15" thickBot="1" x14ac:dyDescent="0.35">
      <c r="A223" s="46"/>
      <c r="B223" s="4" t="s">
        <v>446</v>
      </c>
      <c r="C223" s="4" t="s">
        <v>467</v>
      </c>
      <c r="D223" s="4"/>
      <c r="E223" s="64"/>
      <c r="F223" s="46"/>
      <c r="G223" s="46"/>
      <c r="H223" s="46"/>
      <c r="I223" s="46"/>
      <c r="J223" s="62"/>
      <c r="K223" s="49"/>
      <c r="L223" s="49"/>
      <c r="M223" s="49"/>
    </row>
    <row r="224" spans="1:13" ht="21" customHeight="1" x14ac:dyDescent="0.3">
      <c r="A224" s="44">
        <v>11</v>
      </c>
      <c r="B224" s="27" t="s">
        <v>446</v>
      </c>
      <c r="C224" s="26" t="s">
        <v>467</v>
      </c>
      <c r="D224" s="26"/>
      <c r="E224" s="44" t="s">
        <v>269</v>
      </c>
      <c r="F224" s="44" t="s">
        <v>267</v>
      </c>
      <c r="G224" s="44" t="s">
        <v>235</v>
      </c>
      <c r="H224" s="44"/>
      <c r="I224" s="44">
        <v>1</v>
      </c>
      <c r="J224" s="44" t="s">
        <v>270</v>
      </c>
      <c r="K224" s="47">
        <v>6</v>
      </c>
      <c r="L224" s="47">
        <f>COUNTIF(C224:C229,"x")</f>
        <v>6</v>
      </c>
      <c r="M224" s="47">
        <f>COUNTIF(D224:D229,"x")</f>
        <v>0</v>
      </c>
    </row>
    <row r="225" spans="1:13" x14ac:dyDescent="0.3">
      <c r="A225" s="45"/>
      <c r="B225" s="3" t="s">
        <v>444</v>
      </c>
      <c r="C225" s="3" t="s">
        <v>467</v>
      </c>
      <c r="D225" s="3"/>
      <c r="E225" s="45"/>
      <c r="F225" s="45"/>
      <c r="G225" s="45"/>
      <c r="H225" s="45"/>
      <c r="I225" s="45"/>
      <c r="J225" s="45"/>
      <c r="K225" s="48"/>
      <c r="L225" s="48"/>
      <c r="M225" s="48"/>
    </row>
    <row r="226" spans="1:13" x14ac:dyDescent="0.3">
      <c r="A226" s="45"/>
      <c r="B226" s="3" t="s">
        <v>462</v>
      </c>
      <c r="C226" s="3" t="s">
        <v>467</v>
      </c>
      <c r="D226" s="3"/>
      <c r="E226" s="45"/>
      <c r="F226" s="45"/>
      <c r="G226" s="45"/>
      <c r="H226" s="45"/>
      <c r="I226" s="45"/>
      <c r="J226" s="45"/>
      <c r="K226" s="48"/>
      <c r="L226" s="48"/>
      <c r="M226" s="48"/>
    </row>
    <row r="227" spans="1:13" x14ac:dyDescent="0.3">
      <c r="A227" s="45"/>
      <c r="B227" s="3" t="s">
        <v>463</v>
      </c>
      <c r="C227" s="3" t="s">
        <v>467</v>
      </c>
      <c r="D227" s="3"/>
      <c r="E227" s="45"/>
      <c r="F227" s="45"/>
      <c r="G227" s="45"/>
      <c r="H227" s="45"/>
      <c r="I227" s="45"/>
      <c r="J227" s="45"/>
      <c r="K227" s="48"/>
      <c r="L227" s="48"/>
      <c r="M227" s="48"/>
    </row>
    <row r="228" spans="1:13" x14ac:dyDescent="0.3">
      <c r="A228" s="45"/>
      <c r="B228" s="28" t="s">
        <v>457</v>
      </c>
      <c r="C228" s="23" t="s">
        <v>467</v>
      </c>
      <c r="D228" s="23"/>
      <c r="E228" s="45"/>
      <c r="F228" s="45"/>
      <c r="G228" s="45"/>
      <c r="H228" s="45"/>
      <c r="I228" s="45"/>
      <c r="J228" s="45"/>
      <c r="K228" s="48"/>
      <c r="L228" s="48"/>
      <c r="M228" s="48"/>
    </row>
    <row r="229" spans="1:13" ht="15" thickBot="1" x14ac:dyDescent="0.35">
      <c r="A229" s="46"/>
      <c r="B229" s="29" t="s">
        <v>461</v>
      </c>
      <c r="C229" s="25" t="s">
        <v>467</v>
      </c>
      <c r="D229" s="25"/>
      <c r="E229" s="46"/>
      <c r="F229" s="46"/>
      <c r="G229" s="46"/>
      <c r="H229" s="46"/>
      <c r="I229" s="46"/>
      <c r="J229" s="46"/>
      <c r="K229" s="49"/>
      <c r="L229" s="49"/>
      <c r="M229" s="49"/>
    </row>
    <row r="230" spans="1:13" ht="15.6" customHeight="1" x14ac:dyDescent="0.3">
      <c r="A230" s="44">
        <v>12</v>
      </c>
      <c r="B230" s="3" t="s">
        <v>457</v>
      </c>
      <c r="C230" s="3" t="s">
        <v>467</v>
      </c>
      <c r="D230" s="3"/>
      <c r="E230" s="63" t="s">
        <v>271</v>
      </c>
      <c r="F230" s="44" t="s">
        <v>272</v>
      </c>
      <c r="G230" s="44" t="s">
        <v>273</v>
      </c>
      <c r="H230" s="44"/>
      <c r="I230" s="44">
        <v>1</v>
      </c>
      <c r="J230" s="60" t="s">
        <v>274</v>
      </c>
      <c r="K230" s="47">
        <v>8</v>
      </c>
      <c r="L230" s="47">
        <f>COUNTIF(C230:C237,"x")</f>
        <v>6</v>
      </c>
      <c r="M230" s="47">
        <f>COUNTIF(D230:D237,"x")</f>
        <v>0</v>
      </c>
    </row>
    <row r="231" spans="1:13" ht="13.8" customHeight="1" x14ac:dyDescent="0.3">
      <c r="A231" s="45"/>
      <c r="B231" s="3" t="s">
        <v>444</v>
      </c>
      <c r="C231" s="3" t="s">
        <v>467</v>
      </c>
      <c r="D231" s="3"/>
      <c r="E231" s="65"/>
      <c r="F231" s="45"/>
      <c r="G231" s="45"/>
      <c r="H231" s="45"/>
      <c r="I231" s="45"/>
      <c r="J231" s="61"/>
      <c r="K231" s="48"/>
      <c r="L231" s="48"/>
      <c r="M231" s="48"/>
    </row>
    <row r="232" spans="1:13" ht="13.8" customHeight="1" x14ac:dyDescent="0.3">
      <c r="A232" s="45"/>
      <c r="B232" s="3" t="s">
        <v>426</v>
      </c>
      <c r="C232" s="3" t="s">
        <v>467</v>
      </c>
      <c r="D232" s="3"/>
      <c r="E232" s="65"/>
      <c r="F232" s="45"/>
      <c r="G232" s="45"/>
      <c r="H232" s="45"/>
      <c r="I232" s="45"/>
      <c r="J232" s="61"/>
      <c r="K232" s="48"/>
      <c r="L232" s="48"/>
      <c r="M232" s="48"/>
    </row>
    <row r="233" spans="1:13" ht="13.8" customHeight="1" x14ac:dyDescent="0.3">
      <c r="A233" s="45"/>
      <c r="B233" s="135" t="s">
        <v>482</v>
      </c>
      <c r="C233" s="3"/>
      <c r="D233" s="3"/>
      <c r="E233" s="65"/>
      <c r="F233" s="45"/>
      <c r="G233" s="45"/>
      <c r="H233" s="45"/>
      <c r="I233" s="45"/>
      <c r="J233" s="61"/>
      <c r="K233" s="48"/>
      <c r="L233" s="48"/>
      <c r="M233" s="48"/>
    </row>
    <row r="234" spans="1:13" ht="13.8" customHeight="1" x14ac:dyDescent="0.3">
      <c r="A234" s="45"/>
      <c r="B234" s="135" t="s">
        <v>483</v>
      </c>
      <c r="C234" s="3"/>
      <c r="D234" s="3"/>
      <c r="E234" s="65"/>
      <c r="F234" s="45"/>
      <c r="G234" s="45"/>
      <c r="H234" s="45"/>
      <c r="I234" s="45"/>
      <c r="J234" s="61"/>
      <c r="K234" s="48"/>
      <c r="L234" s="48"/>
      <c r="M234" s="48"/>
    </row>
    <row r="235" spans="1:13" ht="13.8" customHeight="1" x14ac:dyDescent="0.3">
      <c r="A235" s="45"/>
      <c r="B235" s="3" t="s">
        <v>476</v>
      </c>
      <c r="C235" s="3" t="s">
        <v>467</v>
      </c>
      <c r="D235" s="3"/>
      <c r="E235" s="65"/>
      <c r="F235" s="45"/>
      <c r="G235" s="45"/>
      <c r="H235" s="45"/>
      <c r="I235" s="45"/>
      <c r="J235" s="61"/>
      <c r="K235" s="48"/>
      <c r="L235" s="48"/>
      <c r="M235" s="48"/>
    </row>
    <row r="236" spans="1:13" ht="13.8" customHeight="1" x14ac:dyDescent="0.3">
      <c r="A236" s="45"/>
      <c r="B236" s="3" t="s">
        <v>446</v>
      </c>
      <c r="C236" s="3" t="s">
        <v>467</v>
      </c>
      <c r="D236" s="3"/>
      <c r="E236" s="65"/>
      <c r="F236" s="45"/>
      <c r="G236" s="45"/>
      <c r="H236" s="45"/>
      <c r="I236" s="45"/>
      <c r="J236" s="61"/>
      <c r="K236" s="48"/>
      <c r="L236" s="48"/>
      <c r="M236" s="48"/>
    </row>
    <row r="237" spans="1:13" ht="15" thickBot="1" x14ac:dyDescent="0.35">
      <c r="A237" s="46"/>
      <c r="B237" s="4" t="s">
        <v>461</v>
      </c>
      <c r="C237" s="4" t="s">
        <v>467</v>
      </c>
      <c r="D237" s="4"/>
      <c r="E237" s="64"/>
      <c r="F237" s="46"/>
      <c r="G237" s="46"/>
      <c r="H237" s="46"/>
      <c r="I237" s="46"/>
      <c r="J237" s="62"/>
      <c r="K237" s="49"/>
      <c r="L237" s="49"/>
      <c r="M237" s="49"/>
    </row>
    <row r="238" spans="1:13" ht="14.4" customHeight="1" x14ac:dyDescent="0.3">
      <c r="A238" s="44">
        <v>13</v>
      </c>
      <c r="B238" s="3" t="s">
        <v>457</v>
      </c>
      <c r="C238" s="3" t="s">
        <v>467</v>
      </c>
      <c r="D238" s="3"/>
      <c r="E238" s="63" t="s">
        <v>275</v>
      </c>
      <c r="F238" s="44" t="s">
        <v>276</v>
      </c>
      <c r="G238" s="44" t="s">
        <v>277</v>
      </c>
      <c r="H238" s="44"/>
      <c r="I238" s="44">
        <v>1</v>
      </c>
      <c r="J238" s="60" t="s">
        <v>278</v>
      </c>
      <c r="K238" s="47">
        <v>5</v>
      </c>
      <c r="L238" s="47">
        <f>COUNTIF(C238:C242,"X")</f>
        <v>5</v>
      </c>
      <c r="M238" s="47">
        <f>COUNTIF(D238:D242,"X")</f>
        <v>0</v>
      </c>
    </row>
    <row r="239" spans="1:13" x14ac:dyDescent="0.3">
      <c r="A239" s="45"/>
      <c r="B239" s="3" t="s">
        <v>461</v>
      </c>
      <c r="C239" s="3" t="s">
        <v>467</v>
      </c>
      <c r="D239" s="3"/>
      <c r="E239" s="65"/>
      <c r="F239" s="45"/>
      <c r="G239" s="45"/>
      <c r="H239" s="45"/>
      <c r="I239" s="45"/>
      <c r="J239" s="61"/>
      <c r="K239" s="48"/>
      <c r="L239" s="48"/>
      <c r="M239" s="48"/>
    </row>
    <row r="240" spans="1:13" x14ac:dyDescent="0.3">
      <c r="A240" s="45"/>
      <c r="B240" s="3" t="s">
        <v>426</v>
      </c>
      <c r="C240" s="3" t="s">
        <v>467</v>
      </c>
      <c r="D240" s="3"/>
      <c r="E240" s="65"/>
      <c r="F240" s="45"/>
      <c r="G240" s="45"/>
      <c r="H240" s="45"/>
      <c r="I240" s="45"/>
      <c r="J240" s="61"/>
      <c r="K240" s="48"/>
      <c r="L240" s="48"/>
      <c r="M240" s="48"/>
    </row>
    <row r="241" spans="1:13" x14ac:dyDescent="0.3">
      <c r="A241" s="45"/>
      <c r="B241" s="3" t="s">
        <v>481</v>
      </c>
      <c r="C241" s="3" t="s">
        <v>467</v>
      </c>
      <c r="D241" s="3"/>
      <c r="E241" s="65"/>
      <c r="F241" s="45"/>
      <c r="G241" s="45"/>
      <c r="H241" s="45"/>
      <c r="I241" s="45"/>
      <c r="J241" s="61"/>
      <c r="K241" s="48"/>
      <c r="L241" s="48"/>
      <c r="M241" s="48"/>
    </row>
    <row r="242" spans="1:13" ht="15" thickBot="1" x14ac:dyDescent="0.35">
      <c r="A242" s="46"/>
      <c r="B242" s="4" t="s">
        <v>477</v>
      </c>
      <c r="C242" s="4" t="s">
        <v>467</v>
      </c>
      <c r="D242" s="4"/>
      <c r="E242" s="64"/>
      <c r="F242" s="46"/>
      <c r="G242" s="46"/>
      <c r="H242" s="46"/>
      <c r="I242" s="46"/>
      <c r="J242" s="62"/>
      <c r="K242" s="49"/>
      <c r="L242" s="49"/>
      <c r="M242" s="49"/>
    </row>
    <row r="243" spans="1:13" ht="15.6" customHeight="1" x14ac:dyDescent="0.3">
      <c r="A243" s="44">
        <v>14</v>
      </c>
      <c r="B243" s="66" t="s">
        <v>411</v>
      </c>
      <c r="C243" s="66" t="s">
        <v>467</v>
      </c>
      <c r="D243" s="66"/>
      <c r="E243" s="44" t="s">
        <v>279</v>
      </c>
      <c r="F243" s="44" t="s">
        <v>53</v>
      </c>
      <c r="G243" s="44" t="s">
        <v>54</v>
      </c>
      <c r="H243" s="44" t="s">
        <v>152</v>
      </c>
      <c r="I243" s="44">
        <v>2.1551999999999998</v>
      </c>
      <c r="J243" s="44" t="s">
        <v>280</v>
      </c>
      <c r="K243" s="47">
        <v>7</v>
      </c>
      <c r="L243" s="47">
        <f>COUNTIF(C243:C247,"X")</f>
        <v>4</v>
      </c>
      <c r="M243" s="47">
        <f>COUNTIF(D243:D247,"X")</f>
        <v>0</v>
      </c>
    </row>
    <row r="244" spans="1:13" x14ac:dyDescent="0.3">
      <c r="A244" s="45"/>
      <c r="B244" s="68" t="s">
        <v>478</v>
      </c>
      <c r="C244" s="68" t="s">
        <v>467</v>
      </c>
      <c r="D244" s="68"/>
      <c r="E244" s="45"/>
      <c r="F244" s="45"/>
      <c r="G244" s="45"/>
      <c r="H244" s="45"/>
      <c r="I244" s="45"/>
      <c r="J244" s="45"/>
      <c r="K244" s="48"/>
      <c r="L244" s="48"/>
      <c r="M244" s="48"/>
    </row>
    <row r="245" spans="1:13" x14ac:dyDescent="0.3">
      <c r="A245" s="45"/>
      <c r="B245" s="141" t="s">
        <v>469</v>
      </c>
      <c r="C245" s="68"/>
      <c r="D245" s="68"/>
      <c r="E245" s="45"/>
      <c r="F245" s="45"/>
      <c r="G245" s="45"/>
      <c r="H245" s="45"/>
      <c r="I245" s="45"/>
      <c r="J245" s="45"/>
      <c r="K245" s="48"/>
      <c r="L245" s="48"/>
      <c r="M245" s="48"/>
    </row>
    <row r="246" spans="1:13" x14ac:dyDescent="0.3">
      <c r="A246" s="45"/>
      <c r="B246" s="68" t="s">
        <v>474</v>
      </c>
      <c r="C246" s="68" t="s">
        <v>467</v>
      </c>
      <c r="D246" s="68"/>
      <c r="E246" s="45"/>
      <c r="F246" s="45"/>
      <c r="G246" s="45"/>
      <c r="H246" s="45"/>
      <c r="I246" s="45"/>
      <c r="J246" s="45"/>
      <c r="K246" s="48"/>
      <c r="L246" s="48"/>
      <c r="M246" s="48"/>
    </row>
    <row r="247" spans="1:13" ht="15" thickBot="1" x14ac:dyDescent="0.35">
      <c r="A247" s="46"/>
      <c r="B247" s="67" t="s">
        <v>475</v>
      </c>
      <c r="C247" s="67" t="s">
        <v>467</v>
      </c>
      <c r="D247" s="67"/>
      <c r="E247" s="46"/>
      <c r="F247" s="46"/>
      <c r="G247" s="46"/>
      <c r="H247" s="46"/>
      <c r="I247" s="46"/>
      <c r="J247" s="46"/>
      <c r="K247" s="49"/>
      <c r="L247" s="49"/>
      <c r="M247" s="49"/>
    </row>
    <row r="248" spans="1:13" x14ac:dyDescent="0.3">
      <c r="A248" s="44">
        <v>15</v>
      </c>
      <c r="B248" s="27" t="s">
        <v>478</v>
      </c>
      <c r="C248" s="66" t="s">
        <v>467</v>
      </c>
      <c r="D248" s="66"/>
      <c r="E248" s="44" t="s">
        <v>281</v>
      </c>
      <c r="F248" s="44" t="s">
        <v>53</v>
      </c>
      <c r="G248" s="44" t="s">
        <v>54</v>
      </c>
      <c r="H248" s="44" t="s">
        <v>152</v>
      </c>
      <c r="I248" s="44">
        <v>2.1551999999999998</v>
      </c>
      <c r="J248" s="44" t="s">
        <v>282</v>
      </c>
      <c r="K248" s="47">
        <v>7</v>
      </c>
      <c r="L248" s="47">
        <f>COUNTIF(C248:C252,"X")</f>
        <v>4</v>
      </c>
      <c r="M248" s="47">
        <f>COUNTIF(D248:D252,"X")</f>
        <v>0</v>
      </c>
    </row>
    <row r="249" spans="1:13" x14ac:dyDescent="0.3">
      <c r="A249" s="45"/>
      <c r="B249" s="139" t="s">
        <v>469</v>
      </c>
      <c r="C249" s="68"/>
      <c r="D249" s="68"/>
      <c r="E249" s="45"/>
      <c r="F249" s="45"/>
      <c r="G249" s="45"/>
      <c r="H249" s="45"/>
      <c r="I249" s="45"/>
      <c r="J249" s="45"/>
      <c r="K249" s="48"/>
      <c r="L249" s="48"/>
      <c r="M249" s="48"/>
    </row>
    <row r="250" spans="1:13" x14ac:dyDescent="0.3">
      <c r="A250" s="45"/>
      <c r="B250" s="23" t="s">
        <v>475</v>
      </c>
      <c r="C250" s="68" t="s">
        <v>467</v>
      </c>
      <c r="D250" s="68"/>
      <c r="E250" s="45"/>
      <c r="F250" s="45"/>
      <c r="G250" s="45"/>
      <c r="H250" s="45"/>
      <c r="I250" s="45"/>
      <c r="J250" s="45"/>
      <c r="K250" s="48"/>
      <c r="L250" s="48"/>
      <c r="M250" s="48"/>
    </row>
    <row r="251" spans="1:13" x14ac:dyDescent="0.3">
      <c r="A251" s="45"/>
      <c r="B251" s="23" t="s">
        <v>474</v>
      </c>
      <c r="C251" s="68" t="s">
        <v>467</v>
      </c>
      <c r="D251" s="68"/>
      <c r="E251" s="45"/>
      <c r="F251" s="45"/>
      <c r="G251" s="45"/>
      <c r="H251" s="45"/>
      <c r="I251" s="45"/>
      <c r="J251" s="45"/>
      <c r="K251" s="48"/>
      <c r="L251" s="48"/>
      <c r="M251" s="48"/>
    </row>
    <row r="252" spans="1:13" ht="15" thickBot="1" x14ac:dyDescent="0.35">
      <c r="A252" s="46"/>
      <c r="B252" s="29" t="s">
        <v>411</v>
      </c>
      <c r="C252" s="67" t="s">
        <v>467</v>
      </c>
      <c r="D252" s="67"/>
      <c r="E252" s="46"/>
      <c r="F252" s="46"/>
      <c r="G252" s="46"/>
      <c r="H252" s="46"/>
      <c r="I252" s="46"/>
      <c r="J252" s="46"/>
      <c r="K252" s="49"/>
      <c r="L252" s="49"/>
      <c r="M252" s="49"/>
    </row>
    <row r="253" spans="1:13" ht="21" customHeight="1" x14ac:dyDescent="0.3">
      <c r="A253" s="44">
        <v>16</v>
      </c>
      <c r="B253" s="27" t="s">
        <v>470</v>
      </c>
      <c r="C253" s="27" t="s">
        <v>467</v>
      </c>
      <c r="D253" s="39"/>
      <c r="E253" s="44" t="s">
        <v>283</v>
      </c>
      <c r="F253" s="44" t="s">
        <v>53</v>
      </c>
      <c r="G253" s="44" t="s">
        <v>54</v>
      </c>
      <c r="H253" s="44" t="s">
        <v>152</v>
      </c>
      <c r="I253" s="44">
        <v>2.1551999999999998</v>
      </c>
      <c r="J253" s="44" t="s">
        <v>284</v>
      </c>
      <c r="K253" s="47">
        <v>10</v>
      </c>
      <c r="L253" s="47">
        <f>COUNTIF(C253:C262,"X")</f>
        <v>6</v>
      </c>
      <c r="M253" s="47">
        <f>COUNTIF(D253:D263,"X")</f>
        <v>0</v>
      </c>
    </row>
    <row r="254" spans="1:13" ht="21" customHeight="1" x14ac:dyDescent="0.3">
      <c r="A254" s="45"/>
      <c r="B254" s="137" t="s">
        <v>471</v>
      </c>
      <c r="C254" s="30"/>
      <c r="D254" s="42"/>
      <c r="E254" s="45"/>
      <c r="F254" s="45"/>
      <c r="G254" s="45"/>
      <c r="H254" s="45"/>
      <c r="I254" s="45"/>
      <c r="J254" s="45"/>
      <c r="K254" s="48"/>
      <c r="L254" s="48"/>
      <c r="M254" s="48"/>
    </row>
    <row r="255" spans="1:13" ht="21" customHeight="1" x14ac:dyDescent="0.3">
      <c r="A255" s="45"/>
      <c r="B255" s="137" t="s">
        <v>472</v>
      </c>
      <c r="C255" s="30"/>
      <c r="D255" s="42"/>
      <c r="E255" s="45"/>
      <c r="F255" s="45"/>
      <c r="G255" s="45"/>
      <c r="H255" s="45"/>
      <c r="I255" s="45"/>
      <c r="J255" s="45"/>
      <c r="K255" s="48"/>
      <c r="L255" s="48"/>
      <c r="M255" s="48"/>
    </row>
    <row r="256" spans="1:13" ht="21" customHeight="1" x14ac:dyDescent="0.3">
      <c r="A256" s="45"/>
      <c r="B256" s="137" t="s">
        <v>473</v>
      </c>
      <c r="C256" s="30"/>
      <c r="D256" s="42"/>
      <c r="E256" s="45"/>
      <c r="F256" s="45"/>
      <c r="G256" s="45"/>
      <c r="H256" s="45"/>
      <c r="I256" s="45"/>
      <c r="J256" s="45"/>
      <c r="K256" s="48"/>
      <c r="L256" s="48"/>
      <c r="M256" s="48"/>
    </row>
    <row r="257" spans="1:13" ht="21" customHeight="1" x14ac:dyDescent="0.3">
      <c r="A257" s="45"/>
      <c r="B257" s="30" t="s">
        <v>474</v>
      </c>
      <c r="C257" s="30" t="s">
        <v>467</v>
      </c>
      <c r="D257" s="42"/>
      <c r="E257" s="45"/>
      <c r="F257" s="45"/>
      <c r="G257" s="45"/>
      <c r="H257" s="45"/>
      <c r="I257" s="45"/>
      <c r="J257" s="45"/>
      <c r="K257" s="48"/>
      <c r="L257" s="48"/>
      <c r="M257" s="48"/>
    </row>
    <row r="258" spans="1:13" ht="17.399999999999999" customHeight="1" x14ac:dyDescent="0.3">
      <c r="A258" s="45"/>
      <c r="B258" s="30" t="s">
        <v>444</v>
      </c>
      <c r="C258" s="30" t="s">
        <v>467</v>
      </c>
      <c r="D258" s="42"/>
      <c r="E258" s="45"/>
      <c r="F258" s="45"/>
      <c r="G258" s="45"/>
      <c r="H258" s="45"/>
      <c r="I258" s="45"/>
      <c r="J258" s="45"/>
      <c r="K258" s="48"/>
      <c r="L258" s="48"/>
      <c r="M258" s="48"/>
    </row>
    <row r="259" spans="1:13" ht="17.399999999999999" customHeight="1" x14ac:dyDescent="0.3">
      <c r="A259" s="45"/>
      <c r="B259" s="30" t="s">
        <v>476</v>
      </c>
      <c r="C259" s="30" t="s">
        <v>466</v>
      </c>
      <c r="D259" s="42"/>
      <c r="E259" s="45"/>
      <c r="F259" s="45"/>
      <c r="G259" s="45"/>
      <c r="H259" s="45"/>
      <c r="I259" s="45"/>
      <c r="J259" s="45"/>
      <c r="K259" s="48"/>
      <c r="L259" s="48"/>
      <c r="M259" s="48"/>
    </row>
    <row r="260" spans="1:13" ht="17.399999999999999" customHeight="1" x14ac:dyDescent="0.3">
      <c r="A260" s="45"/>
      <c r="B260" s="30" t="s">
        <v>475</v>
      </c>
      <c r="C260" s="30" t="s">
        <v>466</v>
      </c>
      <c r="D260" s="42"/>
      <c r="E260" s="45"/>
      <c r="F260" s="45"/>
      <c r="G260" s="45"/>
      <c r="H260" s="45"/>
      <c r="I260" s="45"/>
      <c r="J260" s="45"/>
      <c r="K260" s="48"/>
      <c r="L260" s="48"/>
      <c r="M260" s="48"/>
    </row>
    <row r="261" spans="1:13" x14ac:dyDescent="0.3">
      <c r="A261" s="45"/>
      <c r="B261" s="136" t="s">
        <v>469</v>
      </c>
      <c r="C261" s="28"/>
      <c r="D261" s="40"/>
      <c r="E261" s="45"/>
      <c r="F261" s="45"/>
      <c r="G261" s="45"/>
      <c r="H261" s="45"/>
      <c r="I261" s="45"/>
      <c r="J261" s="45"/>
      <c r="K261" s="48"/>
      <c r="L261" s="48"/>
      <c r="M261" s="48"/>
    </row>
    <row r="262" spans="1:13" ht="15" thickBot="1" x14ac:dyDescent="0.35">
      <c r="A262" s="46"/>
      <c r="B262" s="29" t="s">
        <v>411</v>
      </c>
      <c r="C262" s="29" t="s">
        <v>467</v>
      </c>
      <c r="D262" s="41"/>
      <c r="E262" s="46"/>
      <c r="F262" s="46"/>
      <c r="G262" s="46"/>
      <c r="H262" s="46"/>
      <c r="I262" s="46"/>
      <c r="J262" s="46"/>
      <c r="K262" s="49"/>
      <c r="L262" s="49"/>
      <c r="M262" s="49"/>
    </row>
    <row r="263" spans="1:13" ht="15" customHeight="1" x14ac:dyDescent="0.3">
      <c r="A263" s="44">
        <v>17</v>
      </c>
      <c r="B263" s="3" t="s">
        <v>425</v>
      </c>
      <c r="C263" s="3" t="s">
        <v>467</v>
      </c>
      <c r="D263" s="3"/>
      <c r="E263" s="63" t="s">
        <v>285</v>
      </c>
      <c r="F263" s="44" t="s">
        <v>53</v>
      </c>
      <c r="G263" s="44" t="s">
        <v>54</v>
      </c>
      <c r="H263" s="44" t="s">
        <v>152</v>
      </c>
      <c r="I263" s="44">
        <v>2.1551999999999998</v>
      </c>
      <c r="J263" s="60" t="s">
        <v>286</v>
      </c>
      <c r="K263" s="47">
        <v>11</v>
      </c>
      <c r="L263" s="47">
        <f>COUNTIF(C263:C269,"x")</f>
        <v>6</v>
      </c>
      <c r="M263" s="47">
        <f>COUNTIF(D263:D269,"x")</f>
        <v>0</v>
      </c>
    </row>
    <row r="264" spans="1:13" ht="12.6" customHeight="1" x14ac:dyDescent="0.3">
      <c r="A264" s="45"/>
      <c r="B264" s="3" t="s">
        <v>478</v>
      </c>
      <c r="C264" s="3" t="s">
        <v>467</v>
      </c>
      <c r="D264" s="3"/>
      <c r="E264" s="65"/>
      <c r="F264" s="45"/>
      <c r="G264" s="45"/>
      <c r="H264" s="45"/>
      <c r="I264" s="45"/>
      <c r="J264" s="61"/>
      <c r="K264" s="48"/>
      <c r="L264" s="48"/>
      <c r="M264" s="48"/>
    </row>
    <row r="265" spans="1:13" ht="12.6" customHeight="1" x14ac:dyDescent="0.3">
      <c r="A265" s="45"/>
      <c r="B265" s="3" t="s">
        <v>410</v>
      </c>
      <c r="C265" s="3" t="s">
        <v>467</v>
      </c>
      <c r="D265" s="3"/>
      <c r="E265" s="65"/>
      <c r="F265" s="45"/>
      <c r="G265" s="45"/>
      <c r="H265" s="45"/>
      <c r="I265" s="45"/>
      <c r="J265" s="61"/>
      <c r="K265" s="48"/>
      <c r="L265" s="48"/>
      <c r="M265" s="48"/>
    </row>
    <row r="266" spans="1:13" ht="12.6" customHeight="1" x14ac:dyDescent="0.3">
      <c r="A266" s="45"/>
      <c r="B266" s="3" t="s">
        <v>425</v>
      </c>
      <c r="C266" s="3" t="s">
        <v>467</v>
      </c>
      <c r="D266" s="3"/>
      <c r="E266" s="65"/>
      <c r="F266" s="45"/>
      <c r="G266" s="45"/>
      <c r="H266" s="45"/>
      <c r="I266" s="45"/>
      <c r="J266" s="61"/>
      <c r="K266" s="48"/>
      <c r="L266" s="48"/>
      <c r="M266" s="48"/>
    </row>
    <row r="267" spans="1:13" ht="12.6" customHeight="1" x14ac:dyDescent="0.3">
      <c r="A267" s="45"/>
      <c r="B267" s="3" t="s">
        <v>480</v>
      </c>
      <c r="C267" s="3" t="s">
        <v>467</v>
      </c>
      <c r="D267" s="3"/>
      <c r="E267" s="65"/>
      <c r="F267" s="45"/>
      <c r="G267" s="45"/>
      <c r="H267" s="45"/>
      <c r="I267" s="45"/>
      <c r="J267" s="61"/>
      <c r="K267" s="48"/>
      <c r="L267" s="48"/>
      <c r="M267" s="48"/>
    </row>
    <row r="268" spans="1:13" ht="12.6" customHeight="1" x14ac:dyDescent="0.3">
      <c r="A268" s="45"/>
      <c r="B268" s="3" t="s">
        <v>475</v>
      </c>
      <c r="C268" s="3" t="s">
        <v>467</v>
      </c>
      <c r="D268" s="3"/>
      <c r="E268" s="65"/>
      <c r="F268" s="45"/>
      <c r="G268" s="45"/>
      <c r="H268" s="45"/>
      <c r="I268" s="45"/>
      <c r="J268" s="61"/>
      <c r="K268" s="48"/>
      <c r="L268" s="48"/>
      <c r="M268" s="48"/>
    </row>
    <row r="269" spans="1:13" ht="15" thickBot="1" x14ac:dyDescent="0.35">
      <c r="A269" s="46"/>
      <c r="B269" s="97" t="s">
        <v>479</v>
      </c>
      <c r="C269" s="4"/>
      <c r="D269" s="4"/>
      <c r="E269" s="64"/>
      <c r="F269" s="46"/>
      <c r="G269" s="46"/>
      <c r="H269" s="46"/>
      <c r="I269" s="46"/>
      <c r="J269" s="62"/>
      <c r="K269" s="49"/>
      <c r="L269" s="49"/>
      <c r="M269" s="49"/>
    </row>
    <row r="270" spans="1:13" ht="15" thickBot="1" x14ac:dyDescent="0.35">
      <c r="A270" s="6"/>
      <c r="B270" s="4"/>
      <c r="C270" s="4"/>
      <c r="D270" s="4"/>
      <c r="E270" s="4"/>
      <c r="F270" s="7"/>
      <c r="G270" s="7"/>
      <c r="H270" s="7"/>
      <c r="I270" s="7"/>
      <c r="J270" s="37"/>
      <c r="K270" s="32"/>
      <c r="L270" s="72"/>
      <c r="M270" s="72"/>
    </row>
    <row r="271" spans="1:13" x14ac:dyDescent="0.3">
      <c r="A271" s="8"/>
    </row>
    <row r="273" spans="1:10" ht="17.399999999999999" x14ac:dyDescent="0.3">
      <c r="A273" s="10"/>
    </row>
    <row r="274" spans="1:10" ht="17.399999999999999" x14ac:dyDescent="0.3">
      <c r="A274" s="52" t="s">
        <v>287</v>
      </c>
      <c r="B274" s="52"/>
      <c r="C274" s="52"/>
      <c r="D274" s="52"/>
      <c r="E274" s="52"/>
      <c r="F274" s="52"/>
      <c r="G274" s="52"/>
    </row>
    <row r="275" spans="1:10" ht="18" thickBot="1" x14ac:dyDescent="0.35">
      <c r="A275" s="51">
        <v>2018</v>
      </c>
      <c r="B275" s="51"/>
      <c r="C275" s="51"/>
      <c r="D275" s="51"/>
      <c r="E275" s="51"/>
      <c r="F275" s="51"/>
      <c r="G275" s="51"/>
    </row>
    <row r="276" spans="1:10" ht="15" thickBot="1" x14ac:dyDescent="0.35">
      <c r="A276" s="11"/>
      <c r="B276" s="12" t="s">
        <v>2</v>
      </c>
      <c r="C276" s="12"/>
      <c r="D276" s="12"/>
      <c r="E276" s="12" t="s">
        <v>3</v>
      </c>
      <c r="F276" s="12" t="s">
        <v>4</v>
      </c>
      <c r="G276" s="73" t="s">
        <v>288</v>
      </c>
      <c r="H276" s="126" t="s">
        <v>403</v>
      </c>
      <c r="I276" s="126" t="s">
        <v>404</v>
      </c>
      <c r="J276" s="126" t="s">
        <v>405</v>
      </c>
    </row>
    <row r="277" spans="1:10" ht="33" customHeight="1" x14ac:dyDescent="0.3">
      <c r="A277" s="53">
        <v>1</v>
      </c>
      <c r="B277" s="13" t="s">
        <v>489</v>
      </c>
      <c r="C277" s="13" t="s">
        <v>467</v>
      </c>
      <c r="D277" s="13"/>
      <c r="E277" s="101" t="s">
        <v>289</v>
      </c>
      <c r="F277" s="56" t="s">
        <v>290</v>
      </c>
      <c r="G277" s="74" t="s">
        <v>291</v>
      </c>
      <c r="H277" s="106"/>
      <c r="I277" s="106">
        <f>COUNTIF(B277:B278,"x")</f>
        <v>0</v>
      </c>
      <c r="J277" s="47">
        <f>COUNTIF(D277:D278,"x")</f>
        <v>0</v>
      </c>
    </row>
    <row r="278" spans="1:10" ht="20.399999999999999" customHeight="1" thickBot="1" x14ac:dyDescent="0.35">
      <c r="A278" s="55"/>
      <c r="B278" s="14" t="s">
        <v>488</v>
      </c>
      <c r="C278" s="14" t="s">
        <v>467</v>
      </c>
      <c r="D278" s="14"/>
      <c r="E278" s="102"/>
      <c r="F278" s="58"/>
      <c r="G278" s="75"/>
      <c r="H278" s="107"/>
      <c r="I278" s="107"/>
      <c r="J278" s="49"/>
    </row>
    <row r="279" spans="1:10" ht="24.6" thickBot="1" x14ac:dyDescent="0.35">
      <c r="A279" s="16">
        <v>2</v>
      </c>
      <c r="B279" s="14" t="s">
        <v>122</v>
      </c>
      <c r="C279" s="14" t="s">
        <v>467</v>
      </c>
      <c r="D279" s="14"/>
      <c r="E279" s="103" t="s">
        <v>292</v>
      </c>
      <c r="F279" s="18" t="s">
        <v>293</v>
      </c>
      <c r="G279" s="76" t="s">
        <v>294</v>
      </c>
      <c r="H279" s="105"/>
      <c r="I279" s="105">
        <f>COUNTIF(C279,"x")</f>
        <v>1</v>
      </c>
      <c r="J279" s="34">
        <f>COUNTIF(D279,"x")</f>
        <v>0</v>
      </c>
    </row>
    <row r="280" spans="1:10" ht="71.400000000000006" customHeight="1" x14ac:dyDescent="0.3">
      <c r="A280" s="53" t="s">
        <v>295</v>
      </c>
      <c r="B280" s="13" t="s">
        <v>494</v>
      </c>
      <c r="C280" s="13" t="s">
        <v>467</v>
      </c>
      <c r="D280" s="13"/>
      <c r="E280" s="101" t="s">
        <v>297</v>
      </c>
      <c r="F280" s="56" t="s">
        <v>298</v>
      </c>
      <c r="G280" s="74" t="s">
        <v>299</v>
      </c>
      <c r="H280" s="106"/>
      <c r="I280" s="106">
        <f>COUNTIF(C280:C282,"x")</f>
        <v>3</v>
      </c>
      <c r="J280" s="47">
        <f>COUNTIF(D280:D282,"x")</f>
        <v>0</v>
      </c>
    </row>
    <row r="281" spans="1:10" x14ac:dyDescent="0.3">
      <c r="A281" s="54"/>
      <c r="B281" s="13" t="s">
        <v>496</v>
      </c>
      <c r="C281" s="13" t="s">
        <v>467</v>
      </c>
      <c r="D281" s="13"/>
      <c r="E281" s="104"/>
      <c r="F281" s="57"/>
      <c r="G281" s="77"/>
      <c r="H281" s="108"/>
      <c r="I281" s="108"/>
      <c r="J281" s="48"/>
    </row>
    <row r="282" spans="1:10" ht="15" thickBot="1" x14ac:dyDescent="0.35">
      <c r="A282" s="55"/>
      <c r="B282" s="14" t="s">
        <v>296</v>
      </c>
      <c r="C282" s="14" t="s">
        <v>467</v>
      </c>
      <c r="D282" s="14"/>
      <c r="E282" s="102"/>
      <c r="F282" s="58"/>
      <c r="G282" s="75"/>
      <c r="H282" s="107"/>
      <c r="I282" s="107"/>
      <c r="J282" s="49"/>
    </row>
    <row r="283" spans="1:10" ht="14.4" customHeight="1" x14ac:dyDescent="0.3">
      <c r="A283" s="53" t="s">
        <v>300</v>
      </c>
      <c r="B283" s="13" t="s">
        <v>419</v>
      </c>
      <c r="C283" s="13" t="s">
        <v>467</v>
      </c>
      <c r="D283" s="13"/>
      <c r="E283" s="53" t="s">
        <v>302</v>
      </c>
      <c r="F283" s="56" t="s">
        <v>303</v>
      </c>
      <c r="G283" s="78" t="s">
        <v>304</v>
      </c>
      <c r="H283" s="106">
        <v>6</v>
      </c>
      <c r="I283" s="106">
        <f>COUNTIF(C283:C285,"x")</f>
        <v>3</v>
      </c>
      <c r="J283" s="47">
        <f>COUNTIF(D283:D285,"x")</f>
        <v>0</v>
      </c>
    </row>
    <row r="284" spans="1:10" x14ac:dyDescent="0.3">
      <c r="A284" s="54"/>
      <c r="B284" s="13" t="s">
        <v>494</v>
      </c>
      <c r="C284" s="13" t="s">
        <v>467</v>
      </c>
      <c r="D284" s="13"/>
      <c r="E284" s="54"/>
      <c r="F284" s="57"/>
      <c r="G284" s="78" t="s">
        <v>305</v>
      </c>
      <c r="H284" s="108"/>
      <c r="I284" s="108"/>
      <c r="J284" s="48"/>
    </row>
    <row r="285" spans="1:10" ht="15" thickBot="1" x14ac:dyDescent="0.35">
      <c r="A285" s="55"/>
      <c r="B285" s="17" t="s">
        <v>301</v>
      </c>
      <c r="C285" s="17" t="s">
        <v>467</v>
      </c>
      <c r="D285" s="17"/>
      <c r="E285" s="55"/>
      <c r="F285" s="58"/>
      <c r="G285" s="79"/>
      <c r="H285" s="107"/>
      <c r="I285" s="107"/>
      <c r="J285" s="49"/>
    </row>
    <row r="286" spans="1:10" ht="36.6" thickBot="1" x14ac:dyDescent="0.35">
      <c r="A286" s="16">
        <v>5</v>
      </c>
      <c r="B286" s="17" t="s">
        <v>491</v>
      </c>
      <c r="C286" s="17" t="s">
        <v>467</v>
      </c>
      <c r="D286" s="17"/>
      <c r="E286" s="131" t="s">
        <v>307</v>
      </c>
      <c r="F286" s="18" t="s">
        <v>308</v>
      </c>
      <c r="G286" s="76" t="s">
        <v>309</v>
      </c>
      <c r="H286" s="105">
        <v>3</v>
      </c>
      <c r="I286" s="105">
        <f>COUNTIF(C286,"x")</f>
        <v>1</v>
      </c>
      <c r="J286" s="34">
        <f>COUNTIF(D286,"x")</f>
        <v>0</v>
      </c>
    </row>
    <row r="287" spans="1:10" ht="36.6" thickBot="1" x14ac:dyDescent="0.35">
      <c r="A287" s="16">
        <v>6</v>
      </c>
      <c r="B287" s="17" t="s">
        <v>491</v>
      </c>
      <c r="C287" s="17" t="s">
        <v>467</v>
      </c>
      <c r="D287" s="17"/>
      <c r="E287" s="17" t="s">
        <v>310</v>
      </c>
      <c r="F287" s="18" t="s">
        <v>308</v>
      </c>
      <c r="G287" s="76" t="s">
        <v>309</v>
      </c>
      <c r="H287" s="105">
        <v>2</v>
      </c>
      <c r="I287" s="105">
        <f>COUNTIF(C287,"x")</f>
        <v>1</v>
      </c>
      <c r="J287" s="34">
        <f>COUNTIF(D287,"x")</f>
        <v>0</v>
      </c>
    </row>
    <row r="288" spans="1:10" ht="36" customHeight="1" thickBot="1" x14ac:dyDescent="0.35">
      <c r="A288" s="19">
        <v>7</v>
      </c>
      <c r="B288" s="19" t="s">
        <v>491</v>
      </c>
      <c r="C288" s="92" t="s">
        <v>467</v>
      </c>
      <c r="D288" s="92"/>
      <c r="E288" s="15" t="s">
        <v>492</v>
      </c>
      <c r="F288" s="20" t="s">
        <v>308</v>
      </c>
      <c r="G288" s="91" t="s">
        <v>309</v>
      </c>
      <c r="H288" s="125">
        <v>2</v>
      </c>
      <c r="I288" s="125">
        <f>COUNTIF(C288,"x")</f>
        <v>1</v>
      </c>
      <c r="J288" s="35">
        <f>COUNTIF(D288,"x")</f>
        <v>0</v>
      </c>
    </row>
    <row r="289" spans="1:10" ht="36.6" thickBot="1" x14ac:dyDescent="0.35">
      <c r="A289" s="19">
        <v>8</v>
      </c>
      <c r="B289" s="92" t="s">
        <v>491</v>
      </c>
      <c r="C289" s="93" t="s">
        <v>467</v>
      </c>
      <c r="D289" s="93"/>
      <c r="E289" s="15" t="s">
        <v>493</v>
      </c>
      <c r="F289" s="20" t="s">
        <v>308</v>
      </c>
      <c r="G289" s="91" t="s">
        <v>309</v>
      </c>
      <c r="H289" s="125">
        <v>2</v>
      </c>
      <c r="I289" s="125">
        <f>COUNTIF(C289,"x")</f>
        <v>1</v>
      </c>
      <c r="J289" s="35">
        <f>COUNTIF(D289,"x")</f>
        <v>0</v>
      </c>
    </row>
    <row r="290" spans="1:10" ht="14.4" customHeight="1" x14ac:dyDescent="0.3">
      <c r="A290" s="53">
        <v>9</v>
      </c>
      <c r="B290" s="94" t="s">
        <v>489</v>
      </c>
      <c r="C290" s="94" t="s">
        <v>467</v>
      </c>
      <c r="D290" s="94"/>
      <c r="E290" s="53" t="s">
        <v>311</v>
      </c>
      <c r="F290" s="56" t="s">
        <v>312</v>
      </c>
      <c r="G290" s="74" t="s">
        <v>313</v>
      </c>
      <c r="H290" s="106">
        <v>7</v>
      </c>
      <c r="I290" s="106">
        <f>COUNTIF(C290:C292,"x")</f>
        <v>3</v>
      </c>
      <c r="J290" s="47">
        <f>COUNTIF(D290:D292,"x")</f>
        <v>0</v>
      </c>
    </row>
    <row r="291" spans="1:10" ht="14.4" customHeight="1" x14ac:dyDescent="0.3">
      <c r="A291" s="54"/>
      <c r="B291" s="96" t="s">
        <v>490</v>
      </c>
      <c r="C291" s="96" t="s">
        <v>467</v>
      </c>
      <c r="D291" s="96"/>
      <c r="E291" s="54"/>
      <c r="F291" s="57"/>
      <c r="G291" s="77"/>
      <c r="H291" s="108"/>
      <c r="I291" s="108"/>
      <c r="J291" s="48"/>
    </row>
    <row r="292" spans="1:10" ht="15" thickBot="1" x14ac:dyDescent="0.35">
      <c r="A292" s="55"/>
      <c r="B292" s="95" t="s">
        <v>488</v>
      </c>
      <c r="C292" s="95" t="s">
        <v>467</v>
      </c>
      <c r="D292" s="95"/>
      <c r="E292" s="55"/>
      <c r="F292" s="58"/>
      <c r="G292" s="75"/>
      <c r="H292" s="107"/>
      <c r="I292" s="107"/>
      <c r="J292" s="49"/>
    </row>
    <row r="293" spans="1:10" ht="14.4" customHeight="1" x14ac:dyDescent="0.3">
      <c r="A293" s="21"/>
      <c r="H293" s="127"/>
      <c r="I293" s="128"/>
      <c r="J293" s="129"/>
    </row>
    <row r="294" spans="1:10" ht="15" customHeight="1" thickBot="1" x14ac:dyDescent="0.35">
      <c r="A294" s="51">
        <v>2017</v>
      </c>
      <c r="B294" s="51"/>
      <c r="C294" s="51"/>
      <c r="D294" s="51"/>
      <c r="E294" s="51"/>
      <c r="F294" s="51"/>
      <c r="G294" s="51"/>
      <c r="H294" s="127"/>
      <c r="I294" s="128"/>
      <c r="J294" s="129"/>
    </row>
    <row r="295" spans="1:10" ht="15" thickBot="1" x14ac:dyDescent="0.35">
      <c r="A295" s="11"/>
      <c r="B295" s="12" t="s">
        <v>2</v>
      </c>
      <c r="C295" s="12"/>
      <c r="D295" s="12"/>
      <c r="E295" s="12" t="s">
        <v>3</v>
      </c>
      <c r="F295" s="12" t="s">
        <v>4</v>
      </c>
      <c r="G295" s="73" t="s">
        <v>288</v>
      </c>
      <c r="H295" s="126" t="s">
        <v>403</v>
      </c>
      <c r="I295" s="126" t="s">
        <v>404</v>
      </c>
      <c r="J295" s="126" t="s">
        <v>405</v>
      </c>
    </row>
    <row r="296" spans="1:10" ht="36.6" thickBot="1" x14ac:dyDescent="0.35">
      <c r="A296" s="16">
        <v>1</v>
      </c>
      <c r="B296" s="95" t="s">
        <v>488</v>
      </c>
      <c r="C296" s="14" t="s">
        <v>467</v>
      </c>
      <c r="D296" s="14"/>
      <c r="E296" s="17" t="s">
        <v>314</v>
      </c>
      <c r="F296" s="18" t="s">
        <v>290</v>
      </c>
      <c r="G296" s="76" t="s">
        <v>291</v>
      </c>
      <c r="H296" s="105">
        <v>5</v>
      </c>
      <c r="I296" s="105">
        <f>COUNTIF(C296,"x")</f>
        <v>1</v>
      </c>
      <c r="J296" s="34">
        <f>COUNTIF(D296,"x")</f>
        <v>0</v>
      </c>
    </row>
    <row r="297" spans="1:10" x14ac:dyDescent="0.3">
      <c r="A297" s="56">
        <v>2</v>
      </c>
      <c r="B297" s="94" t="s">
        <v>410</v>
      </c>
      <c r="C297" s="94" t="s">
        <v>467</v>
      </c>
      <c r="D297" s="94"/>
      <c r="E297" s="56" t="s">
        <v>315</v>
      </c>
      <c r="F297" s="56" t="s">
        <v>316</v>
      </c>
      <c r="G297" s="56" t="s">
        <v>317</v>
      </c>
      <c r="H297" s="106">
        <v>5</v>
      </c>
      <c r="I297" s="106">
        <f>COUNTIF(C297:C301,"x")</f>
        <v>2</v>
      </c>
      <c r="J297" s="47">
        <f>COUNTIF(D297:D301,"x")</f>
        <v>0</v>
      </c>
    </row>
    <row r="298" spans="1:10" x14ac:dyDescent="0.3">
      <c r="A298" s="57"/>
      <c r="B298" s="143" t="s">
        <v>501</v>
      </c>
      <c r="C298" s="96"/>
      <c r="D298" s="96"/>
      <c r="E298" s="57"/>
      <c r="F298" s="57"/>
      <c r="G298" s="57"/>
      <c r="H298" s="108"/>
      <c r="I298" s="108"/>
      <c r="J298" s="48"/>
    </row>
    <row r="299" spans="1:10" x14ac:dyDescent="0.3">
      <c r="A299" s="57"/>
      <c r="B299" s="143" t="s">
        <v>502</v>
      </c>
      <c r="C299" s="96"/>
      <c r="D299" s="96"/>
      <c r="E299" s="57"/>
      <c r="F299" s="57"/>
      <c r="G299" s="57"/>
      <c r="H299" s="108"/>
      <c r="I299" s="108"/>
      <c r="J299" s="48"/>
    </row>
    <row r="300" spans="1:10" x14ac:dyDescent="0.3">
      <c r="A300" s="57"/>
      <c r="B300" s="143" t="s">
        <v>503</v>
      </c>
      <c r="C300" s="96"/>
      <c r="D300" s="96"/>
      <c r="E300" s="57"/>
      <c r="F300" s="57"/>
      <c r="G300" s="57"/>
      <c r="H300" s="108"/>
      <c r="I300" s="108"/>
      <c r="J300" s="48"/>
    </row>
    <row r="301" spans="1:10" ht="15" thickBot="1" x14ac:dyDescent="0.35">
      <c r="A301" s="58"/>
      <c r="B301" s="95" t="s">
        <v>504</v>
      </c>
      <c r="C301" s="95" t="s">
        <v>467</v>
      </c>
      <c r="D301" s="95"/>
      <c r="E301" s="58"/>
      <c r="F301" s="58"/>
      <c r="G301" s="58"/>
      <c r="H301" s="107"/>
      <c r="I301" s="107"/>
      <c r="J301" s="49"/>
    </row>
    <row r="302" spans="1:10" ht="24.6" thickBot="1" x14ac:dyDescent="0.35">
      <c r="A302" s="16">
        <v>3</v>
      </c>
      <c r="B302" s="14" t="s">
        <v>489</v>
      </c>
      <c r="C302" s="14" t="s">
        <v>467</v>
      </c>
      <c r="D302" s="14"/>
      <c r="E302" s="17" t="s">
        <v>318</v>
      </c>
      <c r="F302" s="18" t="s">
        <v>319</v>
      </c>
      <c r="G302" s="76" t="s">
        <v>320</v>
      </c>
      <c r="H302" s="105">
        <v>5</v>
      </c>
      <c r="I302" s="105">
        <f>COUNTIF(C302,"x")</f>
        <v>1</v>
      </c>
      <c r="J302" s="34">
        <f>COUNTIF(D302,"x")</f>
        <v>0</v>
      </c>
    </row>
    <row r="303" spans="1:10" ht="28.2" customHeight="1" x14ac:dyDescent="0.3">
      <c r="A303" s="53">
        <v>4</v>
      </c>
      <c r="B303" s="13" t="s">
        <v>419</v>
      </c>
      <c r="C303" s="13" t="s">
        <v>467</v>
      </c>
      <c r="D303" s="13"/>
      <c r="E303" s="53" t="s">
        <v>321</v>
      </c>
      <c r="F303" s="56" t="s">
        <v>322</v>
      </c>
      <c r="G303" s="74" t="s">
        <v>294</v>
      </c>
      <c r="H303" s="106">
        <v>6</v>
      </c>
      <c r="I303" s="106">
        <f>COUNTIF(C303:C308,"x")</f>
        <v>4</v>
      </c>
      <c r="J303" s="47">
        <f>COUNTIF(D303:D308,"x")</f>
        <v>0</v>
      </c>
    </row>
    <row r="304" spans="1:10" x14ac:dyDescent="0.3">
      <c r="A304" s="54"/>
      <c r="B304" s="13" t="s">
        <v>496</v>
      </c>
      <c r="C304" s="13" t="s">
        <v>467</v>
      </c>
      <c r="D304" s="13"/>
      <c r="E304" s="54"/>
      <c r="F304" s="57"/>
      <c r="G304" s="77"/>
      <c r="H304" s="108"/>
      <c r="I304" s="108"/>
      <c r="J304" s="48"/>
    </row>
    <row r="305" spans="1:11" x14ac:dyDescent="0.3">
      <c r="A305" s="54"/>
      <c r="B305" s="144" t="s">
        <v>499</v>
      </c>
      <c r="C305" s="13"/>
      <c r="D305" s="13"/>
      <c r="E305" s="54"/>
      <c r="F305" s="57"/>
      <c r="G305" s="77"/>
      <c r="H305" s="108"/>
      <c r="I305" s="108"/>
      <c r="J305" s="48"/>
    </row>
    <row r="306" spans="1:11" x14ac:dyDescent="0.3">
      <c r="A306" s="54"/>
      <c r="B306" s="13" t="s">
        <v>500</v>
      </c>
      <c r="C306" s="13" t="s">
        <v>467</v>
      </c>
      <c r="D306" s="13"/>
      <c r="E306" s="54"/>
      <c r="F306" s="57"/>
      <c r="G306" s="77"/>
      <c r="H306" s="108"/>
      <c r="I306" s="108"/>
      <c r="J306" s="48"/>
    </row>
    <row r="307" spans="1:11" x14ac:dyDescent="0.3">
      <c r="A307" s="54"/>
      <c r="B307" s="13" t="s">
        <v>497</v>
      </c>
      <c r="C307" s="13" t="s">
        <v>467</v>
      </c>
      <c r="D307" s="13"/>
      <c r="E307" s="54"/>
      <c r="F307" s="57"/>
      <c r="G307" s="77"/>
      <c r="H307" s="108"/>
      <c r="I307" s="108"/>
      <c r="J307" s="48"/>
    </row>
    <row r="308" spans="1:11" ht="15" thickBot="1" x14ac:dyDescent="0.35">
      <c r="A308" s="55"/>
      <c r="B308" s="145" t="s">
        <v>498</v>
      </c>
      <c r="C308" s="14"/>
      <c r="D308" s="14"/>
      <c r="E308" s="55"/>
      <c r="F308" s="58"/>
      <c r="G308" s="75"/>
      <c r="H308" s="107"/>
      <c r="I308" s="107"/>
      <c r="J308" s="49"/>
    </row>
    <row r="309" spans="1:11" ht="48.6" thickBot="1" x14ac:dyDescent="0.35">
      <c r="A309" s="16">
        <v>5</v>
      </c>
      <c r="B309" s="14" t="s">
        <v>306</v>
      </c>
      <c r="C309" s="14" t="s">
        <v>467</v>
      </c>
      <c r="D309" s="14"/>
      <c r="E309" s="17" t="s">
        <v>323</v>
      </c>
      <c r="F309" s="18" t="s">
        <v>324</v>
      </c>
      <c r="G309" s="76" t="s">
        <v>325</v>
      </c>
      <c r="H309" s="105">
        <v>3</v>
      </c>
      <c r="I309" s="105">
        <f>COUNTIF(C309,"x")</f>
        <v>1</v>
      </c>
      <c r="J309" s="34">
        <f>COUNTIF(D309,"x")</f>
        <v>0</v>
      </c>
    </row>
    <row r="310" spans="1:11" ht="48.6" thickBot="1" x14ac:dyDescent="0.35">
      <c r="A310" s="16">
        <v>6</v>
      </c>
      <c r="B310" s="14" t="s">
        <v>306</v>
      </c>
      <c r="C310" s="14" t="s">
        <v>467</v>
      </c>
      <c r="D310" s="14"/>
      <c r="E310" s="17" t="s">
        <v>326</v>
      </c>
      <c r="F310" s="18" t="s">
        <v>308</v>
      </c>
      <c r="G310" s="76" t="s">
        <v>327</v>
      </c>
      <c r="H310" s="105">
        <v>3</v>
      </c>
      <c r="I310" s="105">
        <f>COUNTIF(C310,"x")</f>
        <v>1</v>
      </c>
      <c r="J310" s="34">
        <f>COUNTIF(D310,"x")</f>
        <v>0</v>
      </c>
    </row>
    <row r="311" spans="1:11" ht="48.6" thickBot="1" x14ac:dyDescent="0.35">
      <c r="A311" s="16">
        <v>7</v>
      </c>
      <c r="B311" s="14" t="s">
        <v>495</v>
      </c>
      <c r="C311" s="14" t="s">
        <v>467</v>
      </c>
      <c r="D311" s="14"/>
      <c r="E311" s="17" t="s">
        <v>328</v>
      </c>
      <c r="F311" s="18" t="s">
        <v>329</v>
      </c>
      <c r="G311" s="76" t="s">
        <v>330</v>
      </c>
      <c r="H311" s="105">
        <v>6</v>
      </c>
      <c r="I311" s="105">
        <f>COUNTIF(C311,"x")</f>
        <v>1</v>
      </c>
      <c r="J311" s="34">
        <f>COUNTIF(D311,"x")</f>
        <v>0</v>
      </c>
    </row>
    <row r="312" spans="1:11" x14ac:dyDescent="0.3">
      <c r="A312" s="21"/>
      <c r="G312" s="84"/>
      <c r="H312" s="84"/>
      <c r="I312" s="84"/>
      <c r="J312" s="84"/>
      <c r="K312" s="84"/>
    </row>
    <row r="313" spans="1:11" ht="18" thickBot="1" x14ac:dyDescent="0.35">
      <c r="A313" s="51">
        <v>2016</v>
      </c>
      <c r="B313" s="51"/>
      <c r="C313" s="51"/>
      <c r="D313" s="51"/>
      <c r="E313" s="51"/>
      <c r="F313" s="51"/>
      <c r="G313" s="51"/>
      <c r="H313" s="51"/>
      <c r="I313" s="51"/>
      <c r="J313" s="51"/>
      <c r="K313" s="84"/>
    </row>
    <row r="314" spans="1:11" ht="15" thickBot="1" x14ac:dyDescent="0.35">
      <c r="A314" s="11"/>
      <c r="B314" s="12" t="s">
        <v>2</v>
      </c>
      <c r="C314" s="12"/>
      <c r="D314" s="12"/>
      <c r="E314" s="12" t="s">
        <v>3</v>
      </c>
      <c r="F314" s="12" t="s">
        <v>4</v>
      </c>
      <c r="G314" s="73" t="s">
        <v>288</v>
      </c>
      <c r="H314" s="126" t="s">
        <v>403</v>
      </c>
      <c r="I314" s="126" t="s">
        <v>404</v>
      </c>
      <c r="J314" s="126" t="s">
        <v>405</v>
      </c>
    </row>
    <row r="315" spans="1:11" ht="19.8" customHeight="1" x14ac:dyDescent="0.3">
      <c r="A315" s="53">
        <v>1</v>
      </c>
      <c r="B315" s="13" t="s">
        <v>489</v>
      </c>
      <c r="C315" s="13" t="s">
        <v>467</v>
      </c>
      <c r="D315" s="13"/>
      <c r="E315" s="53" t="s">
        <v>289</v>
      </c>
      <c r="F315" s="56" t="s">
        <v>331</v>
      </c>
      <c r="G315" s="74" t="s">
        <v>291</v>
      </c>
      <c r="H315" s="106">
        <v>7</v>
      </c>
      <c r="I315" s="106">
        <f>COUNTIF(C315:C316,"x")</f>
        <v>2</v>
      </c>
      <c r="J315" s="47">
        <f>COUNTIF(D315:D316,"x")</f>
        <v>0</v>
      </c>
    </row>
    <row r="316" spans="1:11" ht="17.399999999999999" customHeight="1" thickBot="1" x14ac:dyDescent="0.35">
      <c r="A316" s="55"/>
      <c r="B316" s="14" t="s">
        <v>148</v>
      </c>
      <c r="C316" s="14" t="s">
        <v>467</v>
      </c>
      <c r="D316" s="14"/>
      <c r="E316" s="55"/>
      <c r="F316" s="58"/>
      <c r="G316" s="75"/>
      <c r="H316" s="107"/>
      <c r="I316" s="107"/>
      <c r="J316" s="49"/>
    </row>
    <row r="317" spans="1:11" ht="24.6" thickBot="1" x14ac:dyDescent="0.35">
      <c r="A317" s="16">
        <v>2</v>
      </c>
      <c r="B317" s="14" t="s">
        <v>122</v>
      </c>
      <c r="C317" s="14" t="s">
        <v>467</v>
      </c>
      <c r="D317" s="14"/>
      <c r="E317" s="17" t="s">
        <v>292</v>
      </c>
      <c r="F317" s="18" t="s">
        <v>293</v>
      </c>
      <c r="G317" s="76" t="s">
        <v>294</v>
      </c>
      <c r="H317" s="105">
        <v>1</v>
      </c>
      <c r="I317" s="105">
        <f>COUNTIF(C317,"x")</f>
        <v>1</v>
      </c>
      <c r="J317" s="34">
        <f>COUNTIF(D317,"x")</f>
        <v>0</v>
      </c>
    </row>
    <row r="318" spans="1:11" x14ac:dyDescent="0.3">
      <c r="A318" s="21"/>
      <c r="H318" s="109"/>
      <c r="I318" s="109"/>
      <c r="J318" s="110"/>
    </row>
    <row r="319" spans="1:11" x14ac:dyDescent="0.3">
      <c r="A319" s="21"/>
      <c r="H319" s="111"/>
      <c r="I319" s="111"/>
      <c r="J319" s="112"/>
    </row>
    <row r="320" spans="1:11" ht="17.399999999999999" x14ac:dyDescent="0.3">
      <c r="A320" s="52" t="s">
        <v>332</v>
      </c>
      <c r="B320" s="52"/>
      <c r="C320" s="52"/>
      <c r="D320" s="52"/>
      <c r="E320" s="52"/>
      <c r="F320" s="52"/>
      <c r="G320" s="52"/>
      <c r="H320" s="113"/>
      <c r="I320" s="113"/>
      <c r="J320" s="114"/>
    </row>
    <row r="321" spans="1:10" ht="18" thickBot="1" x14ac:dyDescent="0.35">
      <c r="A321" s="51" t="s">
        <v>333</v>
      </c>
      <c r="B321" s="51"/>
      <c r="C321" s="51"/>
      <c r="D321" s="51"/>
      <c r="E321" s="51"/>
      <c r="F321" s="51"/>
      <c r="G321" s="51"/>
      <c r="H321" s="113"/>
      <c r="I321" s="113"/>
      <c r="J321" s="114"/>
    </row>
    <row r="322" spans="1:10" ht="15" thickBot="1" x14ac:dyDescent="0.35">
      <c r="A322" s="11"/>
      <c r="B322" s="12" t="s">
        <v>2</v>
      </c>
      <c r="C322" s="12"/>
      <c r="D322" s="12"/>
      <c r="E322" s="12" t="s">
        <v>334</v>
      </c>
      <c r="F322" s="12" t="s">
        <v>335</v>
      </c>
      <c r="G322" s="73" t="s">
        <v>336</v>
      </c>
      <c r="H322" s="126" t="s">
        <v>403</v>
      </c>
      <c r="I322" s="126" t="s">
        <v>404</v>
      </c>
      <c r="J322" s="126" t="s">
        <v>405</v>
      </c>
    </row>
    <row r="323" spans="1:10" ht="15" thickBot="1" x14ac:dyDescent="0.35">
      <c r="A323" s="16">
        <v>1</v>
      </c>
      <c r="B323" s="17" t="s">
        <v>337</v>
      </c>
      <c r="C323" s="17" t="s">
        <v>467</v>
      </c>
      <c r="D323" s="17"/>
      <c r="E323" s="18" t="s">
        <v>338</v>
      </c>
      <c r="F323" s="17" t="s">
        <v>339</v>
      </c>
      <c r="G323" s="76">
        <v>2014</v>
      </c>
      <c r="H323" s="105">
        <v>1</v>
      </c>
      <c r="I323" s="105">
        <f>COUNTIF(C323,"x")</f>
        <v>1</v>
      </c>
      <c r="J323" s="34">
        <f>COUNTIF(D323,"x")</f>
        <v>0</v>
      </c>
    </row>
    <row r="324" spans="1:10" x14ac:dyDescent="0.3">
      <c r="A324" s="53">
        <v>2</v>
      </c>
      <c r="B324" s="15" t="s">
        <v>340</v>
      </c>
      <c r="C324" s="15" t="s">
        <v>467</v>
      </c>
      <c r="D324" s="15"/>
      <c r="E324" s="56" t="s">
        <v>344</v>
      </c>
      <c r="F324" s="53" t="s">
        <v>345</v>
      </c>
      <c r="G324" s="80">
        <v>42309</v>
      </c>
      <c r="H324" s="106">
        <v>7</v>
      </c>
      <c r="I324" s="106">
        <f>COUNTIF(C324:C330,"x")</f>
        <v>4</v>
      </c>
      <c r="J324" s="47">
        <f>COUNTIF(D324:D330,"x")</f>
        <v>0</v>
      </c>
    </row>
    <row r="325" spans="1:10" x14ac:dyDescent="0.3">
      <c r="A325" s="54"/>
      <c r="B325" s="146" t="s">
        <v>511</v>
      </c>
      <c r="C325" s="15"/>
      <c r="D325" s="15"/>
      <c r="E325" s="57"/>
      <c r="F325" s="54"/>
      <c r="G325" s="81"/>
      <c r="H325" s="108"/>
      <c r="I325" s="108"/>
      <c r="J325" s="48"/>
    </row>
    <row r="326" spans="1:10" x14ac:dyDescent="0.3">
      <c r="A326" s="54"/>
      <c r="B326" s="144" t="s">
        <v>507</v>
      </c>
      <c r="C326" s="15"/>
      <c r="D326" s="15"/>
      <c r="E326" s="57"/>
      <c r="F326" s="54"/>
      <c r="G326" s="81"/>
      <c r="H326" s="108"/>
      <c r="I326" s="108"/>
      <c r="J326" s="48"/>
    </row>
    <row r="327" spans="1:10" x14ac:dyDescent="0.3">
      <c r="A327" s="54"/>
      <c r="B327" s="146" t="s">
        <v>512</v>
      </c>
      <c r="C327" s="15"/>
      <c r="D327" s="15"/>
      <c r="E327" s="57"/>
      <c r="F327" s="54"/>
      <c r="G327" s="81"/>
      <c r="H327" s="108"/>
      <c r="I327" s="108"/>
      <c r="J327" s="48"/>
    </row>
    <row r="328" spans="1:10" x14ac:dyDescent="0.3">
      <c r="A328" s="54"/>
      <c r="B328" s="13" t="s">
        <v>341</v>
      </c>
      <c r="C328" s="13" t="s">
        <v>467</v>
      </c>
      <c r="D328" s="13"/>
      <c r="E328" s="57"/>
      <c r="F328" s="54"/>
      <c r="G328" s="81"/>
      <c r="H328" s="108"/>
      <c r="I328" s="108"/>
      <c r="J328" s="48"/>
    </row>
    <row r="329" spans="1:10" x14ac:dyDescent="0.3">
      <c r="A329" s="54"/>
      <c r="B329" s="15" t="s">
        <v>342</v>
      </c>
      <c r="C329" s="15" t="s">
        <v>467</v>
      </c>
      <c r="D329" s="15"/>
      <c r="E329" s="57"/>
      <c r="F329" s="54"/>
      <c r="G329" s="81"/>
      <c r="H329" s="108"/>
      <c r="I329" s="108"/>
      <c r="J329" s="48"/>
    </row>
    <row r="330" spans="1:10" ht="15" thickBot="1" x14ac:dyDescent="0.35">
      <c r="A330" s="55"/>
      <c r="B330" s="14" t="s">
        <v>343</v>
      </c>
      <c r="C330" s="14" t="s">
        <v>467</v>
      </c>
      <c r="D330" s="14"/>
      <c r="E330" s="58"/>
      <c r="F330" s="55"/>
      <c r="G330" s="82"/>
      <c r="H330" s="107"/>
      <c r="I330" s="107"/>
      <c r="J330" s="49"/>
    </row>
    <row r="331" spans="1:10" x14ac:dyDescent="0.3">
      <c r="A331" s="53">
        <v>3</v>
      </c>
      <c r="B331" s="15" t="s">
        <v>513</v>
      </c>
      <c r="C331" s="15" t="s">
        <v>467</v>
      </c>
      <c r="D331" s="15"/>
      <c r="E331" s="56" t="s">
        <v>346</v>
      </c>
      <c r="F331" s="53" t="s">
        <v>347</v>
      </c>
      <c r="G331" s="80">
        <v>42309</v>
      </c>
      <c r="H331" s="106">
        <v>3</v>
      </c>
      <c r="I331" s="106">
        <f>COUNTIF(C331:C333,"x")</f>
        <v>2</v>
      </c>
      <c r="J331" s="47">
        <f>COUNTIF(D331:D333,"x")</f>
        <v>0</v>
      </c>
    </row>
    <row r="332" spans="1:10" x14ac:dyDescent="0.3">
      <c r="A332" s="54"/>
      <c r="B332" s="146" t="s">
        <v>507</v>
      </c>
      <c r="C332" s="15"/>
      <c r="D332" s="15"/>
      <c r="E332" s="57"/>
      <c r="F332" s="54"/>
      <c r="G332" s="81"/>
      <c r="H332" s="108"/>
      <c r="I332" s="108"/>
      <c r="J332" s="48"/>
    </row>
    <row r="333" spans="1:10" ht="15" thickBot="1" x14ac:dyDescent="0.35">
      <c r="A333" s="55"/>
      <c r="B333" s="17" t="s">
        <v>342</v>
      </c>
      <c r="C333" s="17" t="s">
        <v>467</v>
      </c>
      <c r="D333" s="17"/>
      <c r="E333" s="58"/>
      <c r="F333" s="55"/>
      <c r="G333" s="82"/>
      <c r="H333" s="107"/>
      <c r="I333" s="107"/>
      <c r="J333" s="49"/>
    </row>
    <row r="334" spans="1:10" x14ac:dyDescent="0.3">
      <c r="A334" s="22"/>
      <c r="H334" s="115"/>
      <c r="I334" s="116"/>
      <c r="J334" s="117"/>
    </row>
    <row r="335" spans="1:10" ht="18" thickBot="1" x14ac:dyDescent="0.35">
      <c r="A335" s="51">
        <v>2017</v>
      </c>
      <c r="B335" s="51"/>
      <c r="C335" s="51"/>
      <c r="D335" s="51"/>
      <c r="E335" s="51"/>
      <c r="F335" s="51"/>
      <c r="G335" s="51"/>
      <c r="H335" s="118"/>
      <c r="I335" s="119"/>
      <c r="J335" s="120"/>
    </row>
    <row r="336" spans="1:10" ht="15" thickBot="1" x14ac:dyDescent="0.35">
      <c r="A336" s="11"/>
      <c r="B336" s="12" t="s">
        <v>2</v>
      </c>
      <c r="C336" s="12"/>
      <c r="D336" s="12"/>
      <c r="E336" s="12" t="s">
        <v>334</v>
      </c>
      <c r="F336" s="12" t="s">
        <v>335</v>
      </c>
      <c r="G336" s="73" t="s">
        <v>336</v>
      </c>
      <c r="H336" s="126" t="s">
        <v>403</v>
      </c>
      <c r="I336" s="126" t="s">
        <v>404</v>
      </c>
      <c r="J336" s="126" t="s">
        <v>405</v>
      </c>
    </row>
    <row r="337" spans="1:10" x14ac:dyDescent="0.3">
      <c r="A337" s="53">
        <v>1</v>
      </c>
      <c r="B337" s="13" t="s">
        <v>341</v>
      </c>
      <c r="C337" s="13" t="s">
        <v>467</v>
      </c>
      <c r="D337" s="13"/>
      <c r="E337" s="56" t="s">
        <v>348</v>
      </c>
      <c r="F337" s="53" t="s">
        <v>349</v>
      </c>
      <c r="G337" s="80">
        <v>43070</v>
      </c>
      <c r="H337" s="106">
        <v>4</v>
      </c>
      <c r="I337" s="106">
        <f>COUNTIF(C337:C340,"x")</f>
        <v>2</v>
      </c>
      <c r="J337" s="47">
        <f>COUNTIF(D337:D340,"x")</f>
        <v>0</v>
      </c>
    </row>
    <row r="338" spans="1:10" x14ac:dyDescent="0.3">
      <c r="A338" s="54"/>
      <c r="B338" s="144" t="s">
        <v>506</v>
      </c>
      <c r="C338" s="13"/>
      <c r="D338" s="13"/>
      <c r="E338" s="57"/>
      <c r="F338" s="54"/>
      <c r="G338" s="81"/>
      <c r="H338" s="108"/>
      <c r="I338" s="108"/>
      <c r="J338" s="48"/>
    </row>
    <row r="339" spans="1:10" x14ac:dyDescent="0.3">
      <c r="A339" s="54"/>
      <c r="B339" s="144" t="s">
        <v>507</v>
      </c>
      <c r="C339" s="13"/>
      <c r="D339" s="13"/>
      <c r="E339" s="57"/>
      <c r="F339" s="54"/>
      <c r="G339" s="81"/>
      <c r="H339" s="108"/>
      <c r="I339" s="108"/>
      <c r="J339" s="48"/>
    </row>
    <row r="340" spans="1:10" ht="15" thickBot="1" x14ac:dyDescent="0.35">
      <c r="A340" s="55"/>
      <c r="B340" s="17" t="s">
        <v>342</v>
      </c>
      <c r="C340" s="17" t="s">
        <v>467</v>
      </c>
      <c r="D340" s="17"/>
      <c r="E340" s="58"/>
      <c r="F340" s="55"/>
      <c r="G340" s="82"/>
      <c r="H340" s="107"/>
      <c r="I340" s="107"/>
      <c r="J340" s="49"/>
    </row>
    <row r="341" spans="1:10" x14ac:dyDescent="0.3">
      <c r="A341" s="53">
        <v>2</v>
      </c>
      <c r="B341" s="13" t="s">
        <v>341</v>
      </c>
      <c r="C341" s="13" t="s">
        <v>467</v>
      </c>
      <c r="D341" s="13"/>
      <c r="E341" s="56" t="s">
        <v>350</v>
      </c>
      <c r="F341" s="53" t="s">
        <v>351</v>
      </c>
      <c r="G341" s="80">
        <v>43070</v>
      </c>
      <c r="H341" s="106">
        <v>4</v>
      </c>
      <c r="I341" s="106">
        <f>COUNTIF(C341:C344,"x")</f>
        <v>3</v>
      </c>
      <c r="J341" s="47">
        <f>COUNTIF(D341:D344,"x")</f>
        <v>0</v>
      </c>
    </row>
    <row r="342" spans="1:10" x14ac:dyDescent="0.3">
      <c r="A342" s="54"/>
      <c r="B342" s="13" t="s">
        <v>506</v>
      </c>
      <c r="C342" s="13" t="s">
        <v>467</v>
      </c>
      <c r="D342" s="13"/>
      <c r="E342" s="57"/>
      <c r="F342" s="54"/>
      <c r="G342" s="81"/>
      <c r="H342" s="108"/>
      <c r="I342" s="108"/>
      <c r="J342" s="48"/>
    </row>
    <row r="343" spans="1:10" x14ac:dyDescent="0.3">
      <c r="A343" s="54"/>
      <c r="B343" s="144" t="s">
        <v>507</v>
      </c>
      <c r="C343" s="13"/>
      <c r="D343" s="13"/>
      <c r="E343" s="57"/>
      <c r="F343" s="54"/>
      <c r="G343" s="81"/>
      <c r="H343" s="108"/>
      <c r="I343" s="108"/>
      <c r="J343" s="48"/>
    </row>
    <row r="344" spans="1:10" ht="15" thickBot="1" x14ac:dyDescent="0.35">
      <c r="A344" s="55"/>
      <c r="B344" s="17" t="s">
        <v>342</v>
      </c>
      <c r="C344" s="17" t="s">
        <v>467</v>
      </c>
      <c r="D344" s="17"/>
      <c r="E344" s="58"/>
      <c r="F344" s="55"/>
      <c r="G344" s="82"/>
      <c r="H344" s="107"/>
      <c r="I344" s="107"/>
      <c r="J344" s="49"/>
    </row>
    <row r="345" spans="1:10" x14ac:dyDescent="0.3">
      <c r="A345" s="53">
        <v>3</v>
      </c>
      <c r="B345" s="13" t="s">
        <v>352</v>
      </c>
      <c r="C345" s="13" t="s">
        <v>467</v>
      </c>
      <c r="D345" s="13"/>
      <c r="E345" s="56" t="s">
        <v>354</v>
      </c>
      <c r="F345" s="53" t="s">
        <v>355</v>
      </c>
      <c r="G345" s="80">
        <v>43070</v>
      </c>
      <c r="H345" s="106">
        <v>5</v>
      </c>
      <c r="I345" s="106">
        <f>COUNTIF(C345:C349,"x")</f>
        <v>3</v>
      </c>
      <c r="J345" s="47">
        <f>COUNTIF(D345:D349,"x")</f>
        <v>0</v>
      </c>
    </row>
    <row r="346" spans="1:10" x14ac:dyDescent="0.3">
      <c r="A346" s="54"/>
      <c r="B346" s="144" t="s">
        <v>508</v>
      </c>
      <c r="C346" s="13"/>
      <c r="D346" s="13"/>
      <c r="E346" s="57"/>
      <c r="F346" s="54"/>
      <c r="G346" s="81"/>
      <c r="H346" s="108"/>
      <c r="I346" s="108"/>
      <c r="J346" s="48"/>
    </row>
    <row r="347" spans="1:10" x14ac:dyDescent="0.3">
      <c r="A347" s="54"/>
      <c r="B347" s="144" t="s">
        <v>509</v>
      </c>
      <c r="C347" s="13"/>
      <c r="D347" s="13"/>
      <c r="E347" s="57"/>
      <c r="F347" s="54"/>
      <c r="G347" s="81"/>
      <c r="H347" s="108"/>
      <c r="I347" s="108"/>
      <c r="J347" s="48"/>
    </row>
    <row r="348" spans="1:10" x14ac:dyDescent="0.3">
      <c r="A348" s="54"/>
      <c r="B348" s="13" t="s">
        <v>353</v>
      </c>
      <c r="C348" s="13" t="s">
        <v>467</v>
      </c>
      <c r="D348" s="13"/>
      <c r="E348" s="57"/>
      <c r="F348" s="54"/>
      <c r="G348" s="81"/>
      <c r="H348" s="108"/>
      <c r="I348" s="108"/>
      <c r="J348" s="48"/>
    </row>
    <row r="349" spans="1:10" ht="15" thickBot="1" x14ac:dyDescent="0.35">
      <c r="A349" s="55"/>
      <c r="B349" s="14" t="s">
        <v>343</v>
      </c>
      <c r="C349" s="14" t="s">
        <v>467</v>
      </c>
      <c r="D349" s="14"/>
      <c r="E349" s="58"/>
      <c r="F349" s="55"/>
      <c r="G349" s="82"/>
      <c r="H349" s="107"/>
      <c r="I349" s="107"/>
      <c r="J349" s="49"/>
    </row>
    <row r="350" spans="1:10" ht="15" thickBot="1" x14ac:dyDescent="0.35">
      <c r="A350" s="16">
        <v>4</v>
      </c>
      <c r="B350" s="14" t="s">
        <v>356</v>
      </c>
      <c r="C350" s="14" t="s">
        <v>467</v>
      </c>
      <c r="D350" s="14"/>
      <c r="E350" s="18" t="s">
        <v>357</v>
      </c>
      <c r="F350" s="17" t="s">
        <v>358</v>
      </c>
      <c r="G350" s="83">
        <v>43070</v>
      </c>
      <c r="H350" s="105">
        <v>1</v>
      </c>
      <c r="I350" s="105">
        <f>COUNTIF(C350,"x")</f>
        <v>1</v>
      </c>
      <c r="J350" s="34">
        <f>COUNTIF(D350,"x")</f>
        <v>0</v>
      </c>
    </row>
    <row r="351" spans="1:10" x14ac:dyDescent="0.3">
      <c r="A351" s="53">
        <v>5</v>
      </c>
      <c r="B351" s="15" t="s">
        <v>359</v>
      </c>
      <c r="C351" s="15" t="s">
        <v>467</v>
      </c>
      <c r="D351" s="15"/>
      <c r="E351" s="56" t="s">
        <v>360</v>
      </c>
      <c r="F351" s="53" t="s">
        <v>361</v>
      </c>
      <c r="G351" s="80">
        <v>42736</v>
      </c>
      <c r="H351" s="106">
        <v>4</v>
      </c>
      <c r="I351" s="106">
        <f>COUNTIF(C351:C353,"x")</f>
        <v>2</v>
      </c>
      <c r="J351" s="47">
        <f>COUNTIF(D351:D353,"x")</f>
        <v>0</v>
      </c>
    </row>
    <row r="352" spans="1:10" x14ac:dyDescent="0.3">
      <c r="A352" s="54"/>
      <c r="B352" s="146" t="s">
        <v>510</v>
      </c>
      <c r="C352" s="15"/>
      <c r="D352" s="15"/>
      <c r="E352" s="57"/>
      <c r="F352" s="54"/>
      <c r="G352" s="81"/>
      <c r="H352" s="108"/>
      <c r="I352" s="108"/>
      <c r="J352" s="48"/>
    </row>
    <row r="353" spans="1:10" ht="15" thickBot="1" x14ac:dyDescent="0.35">
      <c r="A353" s="55"/>
      <c r="B353" s="17" t="s">
        <v>342</v>
      </c>
      <c r="C353" s="17" t="s">
        <v>467</v>
      </c>
      <c r="D353" s="17"/>
      <c r="E353" s="58"/>
      <c r="F353" s="55"/>
      <c r="G353" s="82"/>
      <c r="H353" s="107"/>
      <c r="I353" s="107"/>
      <c r="J353" s="49"/>
    </row>
    <row r="354" spans="1:10" x14ac:dyDescent="0.3">
      <c r="A354" s="53">
        <v>6</v>
      </c>
      <c r="B354" s="13" t="s">
        <v>362</v>
      </c>
      <c r="C354" s="13" t="s">
        <v>467</v>
      </c>
      <c r="D354" s="13"/>
      <c r="E354" s="56" t="s">
        <v>363</v>
      </c>
      <c r="F354" s="53" t="s">
        <v>364</v>
      </c>
      <c r="G354" s="80">
        <v>42826</v>
      </c>
      <c r="H354" s="106">
        <v>4</v>
      </c>
      <c r="I354" s="106">
        <f>COUNTIF(C354:C357,"x")</f>
        <v>2</v>
      </c>
      <c r="J354" s="47">
        <f>COUNTIF(D354:D357,"x")</f>
        <v>0</v>
      </c>
    </row>
    <row r="355" spans="1:10" x14ac:dyDescent="0.3">
      <c r="A355" s="54"/>
      <c r="B355" s="144" t="s">
        <v>507</v>
      </c>
      <c r="C355" s="13"/>
      <c r="D355" s="13"/>
      <c r="E355" s="57"/>
      <c r="F355" s="54"/>
      <c r="G355" s="81"/>
      <c r="H355" s="108"/>
      <c r="I355" s="108"/>
      <c r="J355" s="48"/>
    </row>
    <row r="356" spans="1:10" x14ac:dyDescent="0.3">
      <c r="A356" s="54"/>
      <c r="B356" s="144" t="s">
        <v>518</v>
      </c>
      <c r="C356" s="13"/>
      <c r="D356" s="13"/>
      <c r="E356" s="57"/>
      <c r="F356" s="54"/>
      <c r="G356" s="81"/>
      <c r="H356" s="108"/>
      <c r="I356" s="108"/>
      <c r="J356" s="48"/>
    </row>
    <row r="357" spans="1:10" ht="15" thickBot="1" x14ac:dyDescent="0.35">
      <c r="A357" s="55"/>
      <c r="B357" s="14" t="s">
        <v>342</v>
      </c>
      <c r="C357" s="14" t="s">
        <v>467</v>
      </c>
      <c r="D357" s="14"/>
      <c r="E357" s="58"/>
      <c r="F357" s="55"/>
      <c r="G357" s="82"/>
      <c r="H357" s="107"/>
      <c r="I357" s="107"/>
      <c r="J357" s="49"/>
    </row>
    <row r="358" spans="1:10" x14ac:dyDescent="0.3">
      <c r="A358" s="9"/>
      <c r="H358" s="121"/>
      <c r="I358" s="121"/>
      <c r="J358" s="122"/>
    </row>
    <row r="359" spans="1:10" ht="18" thickBot="1" x14ac:dyDescent="0.35">
      <c r="A359" s="51">
        <v>2018</v>
      </c>
      <c r="B359" s="51"/>
      <c r="C359" s="51"/>
      <c r="D359" s="51"/>
      <c r="E359" s="51"/>
      <c r="F359" s="51"/>
      <c r="G359" s="51"/>
      <c r="H359" s="123"/>
      <c r="I359" s="123"/>
      <c r="J359" s="124"/>
    </row>
    <row r="360" spans="1:10" ht="15" thickBot="1" x14ac:dyDescent="0.35">
      <c r="A360" s="11"/>
      <c r="B360" s="12" t="s">
        <v>2</v>
      </c>
      <c r="C360" s="12"/>
      <c r="D360" s="12"/>
      <c r="E360" s="12" t="s">
        <v>334</v>
      </c>
      <c r="F360" s="12" t="s">
        <v>335</v>
      </c>
      <c r="G360" s="73" t="s">
        <v>336</v>
      </c>
      <c r="H360" s="126" t="s">
        <v>403</v>
      </c>
      <c r="I360" s="126" t="s">
        <v>404</v>
      </c>
      <c r="J360" s="126" t="s">
        <v>405</v>
      </c>
    </row>
    <row r="361" spans="1:10" x14ac:dyDescent="0.3">
      <c r="A361" s="53">
        <v>1</v>
      </c>
      <c r="B361" s="15" t="s">
        <v>342</v>
      </c>
      <c r="C361" s="15" t="s">
        <v>467</v>
      </c>
      <c r="D361" s="15"/>
      <c r="E361" s="56" t="s">
        <v>365</v>
      </c>
      <c r="F361" s="53" t="s">
        <v>366</v>
      </c>
      <c r="G361" s="80">
        <v>43435</v>
      </c>
      <c r="H361" s="106">
        <v>4</v>
      </c>
      <c r="I361" s="106">
        <f>COUNTIF(C361:C364,"x")</f>
        <v>3</v>
      </c>
      <c r="J361" s="47">
        <f>COUNTIF(D361:D364,"x")</f>
        <v>0</v>
      </c>
    </row>
    <row r="362" spans="1:10" x14ac:dyDescent="0.3">
      <c r="A362" s="54"/>
      <c r="B362" s="15" t="s">
        <v>301</v>
      </c>
      <c r="C362" s="15" t="s">
        <v>467</v>
      </c>
      <c r="D362" s="15"/>
      <c r="E362" s="57"/>
      <c r="F362" s="54"/>
      <c r="G362" s="81"/>
      <c r="H362" s="108"/>
      <c r="I362" s="108"/>
      <c r="J362" s="48"/>
    </row>
    <row r="363" spans="1:10" x14ac:dyDescent="0.3">
      <c r="A363" s="54"/>
      <c r="B363" s="15" t="s">
        <v>504</v>
      </c>
      <c r="C363" s="15"/>
      <c r="D363" s="15"/>
      <c r="E363" s="57"/>
      <c r="F363" s="54"/>
      <c r="G363" s="81"/>
      <c r="H363" s="108"/>
      <c r="I363" s="108"/>
      <c r="J363" s="48"/>
    </row>
    <row r="364" spans="1:10" ht="15" thickBot="1" x14ac:dyDescent="0.35">
      <c r="A364" s="55"/>
      <c r="B364" s="14" t="s">
        <v>341</v>
      </c>
      <c r="C364" s="14" t="s">
        <v>467</v>
      </c>
      <c r="D364" s="14"/>
      <c r="E364" s="58"/>
      <c r="F364" s="55"/>
      <c r="G364" s="82"/>
      <c r="H364" s="107"/>
      <c r="I364" s="107"/>
      <c r="J364" s="49"/>
    </row>
    <row r="365" spans="1:10" x14ac:dyDescent="0.3">
      <c r="A365" s="53">
        <v>2</v>
      </c>
      <c r="B365" s="15" t="s">
        <v>342</v>
      </c>
      <c r="C365" s="15" t="s">
        <v>467</v>
      </c>
      <c r="D365" s="15"/>
      <c r="E365" s="56" t="s">
        <v>368</v>
      </c>
      <c r="F365" s="53" t="s">
        <v>369</v>
      </c>
      <c r="G365" s="80">
        <v>43435</v>
      </c>
      <c r="H365" s="106">
        <v>4</v>
      </c>
      <c r="I365" s="106">
        <f>COUNTIF(C365:C368,"x")</f>
        <v>4</v>
      </c>
      <c r="J365" s="47">
        <f>COUNTIF(D365:D368,"x")</f>
        <v>0</v>
      </c>
    </row>
    <row r="366" spans="1:10" x14ac:dyDescent="0.3">
      <c r="A366" s="54"/>
      <c r="B366" s="13" t="s">
        <v>341</v>
      </c>
      <c r="C366" s="13" t="s">
        <v>467</v>
      </c>
      <c r="D366" s="13"/>
      <c r="E366" s="57"/>
      <c r="F366" s="54"/>
      <c r="G366" s="81"/>
      <c r="H366" s="108"/>
      <c r="I366" s="108"/>
      <c r="J366" s="48"/>
    </row>
    <row r="367" spans="1:10" x14ac:dyDescent="0.3">
      <c r="A367" s="54"/>
      <c r="B367" s="15" t="s">
        <v>478</v>
      </c>
      <c r="C367" s="13" t="s">
        <v>467</v>
      </c>
      <c r="D367" s="13"/>
      <c r="E367" s="57"/>
      <c r="F367" s="54"/>
      <c r="G367" s="81"/>
      <c r="H367" s="108"/>
      <c r="I367" s="108"/>
      <c r="J367" s="48"/>
    </row>
    <row r="368" spans="1:10" ht="15" thickBot="1" x14ac:dyDescent="0.35">
      <c r="A368" s="55"/>
      <c r="B368" s="14" t="s">
        <v>367</v>
      </c>
      <c r="C368" s="14" t="s">
        <v>467</v>
      </c>
      <c r="D368" s="14"/>
      <c r="E368" s="58"/>
      <c r="F368" s="55"/>
      <c r="G368" s="82"/>
      <c r="H368" s="107"/>
      <c r="I368" s="107"/>
      <c r="J368" s="49"/>
    </row>
    <row r="369" spans="1:10" ht="48.6" thickBot="1" x14ac:dyDescent="0.35">
      <c r="A369" s="16">
        <v>3</v>
      </c>
      <c r="B369" s="17" t="s">
        <v>505</v>
      </c>
      <c r="C369" s="17" t="s">
        <v>467</v>
      </c>
      <c r="D369" s="17"/>
      <c r="E369" s="18" t="s">
        <v>370</v>
      </c>
      <c r="F369" s="17" t="s">
        <v>371</v>
      </c>
      <c r="G369" s="83">
        <v>43435</v>
      </c>
      <c r="H369" s="105">
        <v>1</v>
      </c>
      <c r="I369" s="105">
        <f>COUNTIF(C369,"x")</f>
        <v>1</v>
      </c>
      <c r="J369" s="34">
        <f>COUNTIF(D369,"x")</f>
        <v>0</v>
      </c>
    </row>
    <row r="370" spans="1:10" x14ac:dyDescent="0.3">
      <c r="A370" s="9"/>
      <c r="H370" s="87"/>
      <c r="I370" s="87"/>
      <c r="J370" s="88"/>
    </row>
    <row r="371" spans="1:10" ht="17.399999999999999" x14ac:dyDescent="0.3">
      <c r="A371" s="52" t="s">
        <v>377</v>
      </c>
      <c r="B371" s="52"/>
      <c r="C371" s="52"/>
      <c r="D371" s="52"/>
      <c r="E371" s="52"/>
      <c r="F371" s="52"/>
      <c r="G371" s="52"/>
      <c r="H371" s="85"/>
      <c r="I371" s="85"/>
      <c r="J371" s="86"/>
    </row>
    <row r="372" spans="1:10" ht="18" thickBot="1" x14ac:dyDescent="0.35">
      <c r="A372" s="51">
        <v>2018</v>
      </c>
      <c r="B372" s="51"/>
      <c r="C372" s="51"/>
      <c r="D372" s="51"/>
      <c r="E372" s="51"/>
      <c r="F372" s="51"/>
      <c r="G372" s="51"/>
      <c r="H372" s="89"/>
      <c r="I372" s="89"/>
      <c r="J372" s="90"/>
    </row>
    <row r="373" spans="1:10" ht="15" thickBot="1" x14ac:dyDescent="0.35">
      <c r="A373" s="11"/>
      <c r="B373" s="12" t="s">
        <v>2</v>
      </c>
      <c r="C373" s="12"/>
      <c r="D373" s="12"/>
      <c r="E373" s="12" t="s">
        <v>334</v>
      </c>
      <c r="F373" s="12" t="s">
        <v>372</v>
      </c>
      <c r="G373" s="73" t="s">
        <v>336</v>
      </c>
      <c r="H373" s="126" t="s">
        <v>403</v>
      </c>
      <c r="I373" s="126" t="s">
        <v>404</v>
      </c>
      <c r="J373" s="126" t="s">
        <v>405</v>
      </c>
    </row>
    <row r="374" spans="1:10" ht="96.6" thickBot="1" x14ac:dyDescent="0.35">
      <c r="A374" s="16">
        <v>1</v>
      </c>
      <c r="B374" s="4" t="s">
        <v>106</v>
      </c>
      <c r="C374" s="4" t="s">
        <v>467</v>
      </c>
      <c r="D374" s="4"/>
      <c r="E374" s="18" t="s">
        <v>373</v>
      </c>
      <c r="F374" s="103" t="s">
        <v>374</v>
      </c>
      <c r="G374" s="76">
        <v>2018</v>
      </c>
      <c r="H374" s="105"/>
      <c r="I374" s="105"/>
      <c r="J374" s="34"/>
    </row>
    <row r="375" spans="1:10" ht="96.6" thickBot="1" x14ac:dyDescent="0.35">
      <c r="A375" s="16">
        <v>2</v>
      </c>
      <c r="B375" s="4" t="s">
        <v>106</v>
      </c>
      <c r="C375" s="4" t="s">
        <v>467</v>
      </c>
      <c r="D375" s="4"/>
      <c r="E375" s="18" t="s">
        <v>375</v>
      </c>
      <c r="F375" s="103" t="s">
        <v>376</v>
      </c>
      <c r="G375" s="76">
        <v>2018</v>
      </c>
      <c r="H375" s="105"/>
      <c r="I375" s="105"/>
      <c r="J375" s="34"/>
    </row>
    <row r="376" spans="1:10" x14ac:dyDescent="0.3">
      <c r="A376" s="9"/>
    </row>
    <row r="377" spans="1:10" x14ac:dyDescent="0.3">
      <c r="A377" s="9"/>
    </row>
    <row r="378" spans="1:10" x14ac:dyDescent="0.3">
      <c r="A378" s="9"/>
    </row>
  </sheetData>
  <mergeCells count="642">
    <mergeCell ref="I297:I301"/>
    <mergeCell ref="J297:J301"/>
    <mergeCell ref="H361:H364"/>
    <mergeCell ref="I361:I364"/>
    <mergeCell ref="J361:J364"/>
    <mergeCell ref="H365:H368"/>
    <mergeCell ref="I365:I368"/>
    <mergeCell ref="J365:J368"/>
    <mergeCell ref="H277:H278"/>
    <mergeCell ref="I277:I278"/>
    <mergeCell ref="H280:H282"/>
    <mergeCell ref="I280:I282"/>
    <mergeCell ref="H283:H285"/>
    <mergeCell ref="I283:I285"/>
    <mergeCell ref="J277:J278"/>
    <mergeCell ref="J280:J282"/>
    <mergeCell ref="J283:J285"/>
    <mergeCell ref="H290:H292"/>
    <mergeCell ref="I290:I292"/>
    <mergeCell ref="H337:H340"/>
    <mergeCell ref="I337:I340"/>
    <mergeCell ref="J337:J340"/>
    <mergeCell ref="H341:H344"/>
    <mergeCell ref="I341:I344"/>
    <mergeCell ref="J341:J344"/>
    <mergeCell ref="H345:H349"/>
    <mergeCell ref="I345:I349"/>
    <mergeCell ref="J345:J349"/>
    <mergeCell ref="H351:H353"/>
    <mergeCell ref="I351:I353"/>
    <mergeCell ref="J351:J353"/>
    <mergeCell ref="H354:H357"/>
    <mergeCell ref="I354:I357"/>
    <mergeCell ref="J354:J357"/>
    <mergeCell ref="H315:H316"/>
    <mergeCell ref="I315:I316"/>
    <mergeCell ref="J315:J316"/>
    <mergeCell ref="H324:H330"/>
    <mergeCell ref="I324:I330"/>
    <mergeCell ref="J324:J330"/>
    <mergeCell ref="H331:H333"/>
    <mergeCell ref="I331:I333"/>
    <mergeCell ref="J331:J333"/>
    <mergeCell ref="J290:J292"/>
    <mergeCell ref="H303:H308"/>
    <mergeCell ref="I303:I308"/>
    <mergeCell ref="J303:J308"/>
    <mergeCell ref="A313:J313"/>
    <mergeCell ref="A297:A301"/>
    <mergeCell ref="E297:E301"/>
    <mergeCell ref="F297:F301"/>
    <mergeCell ref="G297:G301"/>
    <mergeCell ref="H297:H301"/>
    <mergeCell ref="J209:J210"/>
    <mergeCell ref="H209:H210"/>
    <mergeCell ref="I209:I210"/>
    <mergeCell ref="K209:K210"/>
    <mergeCell ref="L209:L210"/>
    <mergeCell ref="M209:M210"/>
    <mergeCell ref="E196:E199"/>
    <mergeCell ref="F196:F199"/>
    <mergeCell ref="G196:G199"/>
    <mergeCell ref="H196:H199"/>
    <mergeCell ref="I196:I199"/>
    <mergeCell ref="J196:J199"/>
    <mergeCell ref="K196:K199"/>
    <mergeCell ref="L196:L199"/>
    <mergeCell ref="M196:M199"/>
    <mergeCell ref="A209:A210"/>
    <mergeCell ref="E209:E210"/>
    <mergeCell ref="F209:F210"/>
    <mergeCell ref="G209:G210"/>
    <mergeCell ref="F248:F252"/>
    <mergeCell ref="G248:G252"/>
    <mergeCell ref="H248:H252"/>
    <mergeCell ref="I248:I252"/>
    <mergeCell ref="J248:J252"/>
    <mergeCell ref="K248:K252"/>
    <mergeCell ref="L248:L252"/>
    <mergeCell ref="M248:M252"/>
    <mergeCell ref="A243:A247"/>
    <mergeCell ref="E243:E247"/>
    <mergeCell ref="F243:F247"/>
    <mergeCell ref="G243:G247"/>
    <mergeCell ref="H243:H247"/>
    <mergeCell ref="I243:I247"/>
    <mergeCell ref="J243:J247"/>
    <mergeCell ref="K243:K247"/>
    <mergeCell ref="L243:L247"/>
    <mergeCell ref="M243:M247"/>
    <mergeCell ref="A22:A27"/>
    <mergeCell ref="E22:E27"/>
    <mergeCell ref="F22:F27"/>
    <mergeCell ref="G22:G27"/>
    <mergeCell ref="H22:H27"/>
    <mergeCell ref="I22:I27"/>
    <mergeCell ref="J5:J10"/>
    <mergeCell ref="A16:A21"/>
    <mergeCell ref="E16:E21"/>
    <mergeCell ref="F16:F21"/>
    <mergeCell ref="G16:G21"/>
    <mergeCell ref="H16:H21"/>
    <mergeCell ref="I16:I21"/>
    <mergeCell ref="J16:J21"/>
    <mergeCell ref="A11:A14"/>
    <mergeCell ref="A5:A10"/>
    <mergeCell ref="E5:E10"/>
    <mergeCell ref="F5:F10"/>
    <mergeCell ref="G5:G10"/>
    <mergeCell ref="H5:H10"/>
    <mergeCell ref="I5:I10"/>
    <mergeCell ref="A32:A35"/>
    <mergeCell ref="E32:E35"/>
    <mergeCell ref="F32:F35"/>
    <mergeCell ref="G32:G35"/>
    <mergeCell ref="H32:H35"/>
    <mergeCell ref="I32:I35"/>
    <mergeCell ref="J32:J35"/>
    <mergeCell ref="A28:A31"/>
    <mergeCell ref="E28:E31"/>
    <mergeCell ref="J38:J43"/>
    <mergeCell ref="A44:A49"/>
    <mergeCell ref="E44:E49"/>
    <mergeCell ref="F44:F49"/>
    <mergeCell ref="G44:G49"/>
    <mergeCell ref="H44:H49"/>
    <mergeCell ref="I44:I49"/>
    <mergeCell ref="J44:J49"/>
    <mergeCell ref="A38:A43"/>
    <mergeCell ref="E38:E43"/>
    <mergeCell ref="F38:F43"/>
    <mergeCell ref="G38:G43"/>
    <mergeCell ref="H38:H43"/>
    <mergeCell ref="I38:I43"/>
    <mergeCell ref="J50:J55"/>
    <mergeCell ref="A56:A62"/>
    <mergeCell ref="E56:E62"/>
    <mergeCell ref="F56:F62"/>
    <mergeCell ref="G56:G62"/>
    <mergeCell ref="H56:H62"/>
    <mergeCell ref="I56:I62"/>
    <mergeCell ref="J56:J62"/>
    <mergeCell ref="A50:A55"/>
    <mergeCell ref="E50:E55"/>
    <mergeCell ref="F50:F55"/>
    <mergeCell ref="G50:G55"/>
    <mergeCell ref="H50:H55"/>
    <mergeCell ref="I50:I55"/>
    <mergeCell ref="J63:J68"/>
    <mergeCell ref="A69:A74"/>
    <mergeCell ref="E69:E74"/>
    <mergeCell ref="F69:F74"/>
    <mergeCell ref="G69:G74"/>
    <mergeCell ref="H69:H74"/>
    <mergeCell ref="I69:I74"/>
    <mergeCell ref="J69:J74"/>
    <mergeCell ref="A63:A68"/>
    <mergeCell ref="E63:E68"/>
    <mergeCell ref="F63:F68"/>
    <mergeCell ref="G63:G68"/>
    <mergeCell ref="H63:H68"/>
    <mergeCell ref="I63:I68"/>
    <mergeCell ref="J75:J80"/>
    <mergeCell ref="A81:A82"/>
    <mergeCell ref="E81:E82"/>
    <mergeCell ref="F81:F82"/>
    <mergeCell ref="H81:H82"/>
    <mergeCell ref="I81:I82"/>
    <mergeCell ref="J81:J82"/>
    <mergeCell ref="A75:A80"/>
    <mergeCell ref="E75:E80"/>
    <mergeCell ref="F75:F80"/>
    <mergeCell ref="G75:G80"/>
    <mergeCell ref="H75:H80"/>
    <mergeCell ref="I75:I80"/>
    <mergeCell ref="A85:A86"/>
    <mergeCell ref="E85:E86"/>
    <mergeCell ref="F85:F86"/>
    <mergeCell ref="H85:H86"/>
    <mergeCell ref="I85:I86"/>
    <mergeCell ref="J85:J86"/>
    <mergeCell ref="A83:A84"/>
    <mergeCell ref="E83:E84"/>
    <mergeCell ref="F83:F84"/>
    <mergeCell ref="H83:H84"/>
    <mergeCell ref="I83:I84"/>
    <mergeCell ref="J83:J84"/>
    <mergeCell ref="A154:A157"/>
    <mergeCell ref="E154:E157"/>
    <mergeCell ref="F154:F157"/>
    <mergeCell ref="G154:G157"/>
    <mergeCell ref="H154:H157"/>
    <mergeCell ref="I154:I157"/>
    <mergeCell ref="J118:J124"/>
    <mergeCell ref="A148:A149"/>
    <mergeCell ref="E148:E149"/>
    <mergeCell ref="F148:F149"/>
    <mergeCell ref="G148:G149"/>
    <mergeCell ref="H148:H149"/>
    <mergeCell ref="I148:I149"/>
    <mergeCell ref="J148:J149"/>
    <mergeCell ref="A139:A146"/>
    <mergeCell ref="E139:E146"/>
    <mergeCell ref="A118:A124"/>
    <mergeCell ref="E118:E124"/>
    <mergeCell ref="F118:F124"/>
    <mergeCell ref="G118:G124"/>
    <mergeCell ref="H118:H124"/>
    <mergeCell ref="I118:I124"/>
    <mergeCell ref="A200:A204"/>
    <mergeCell ref="E200:E204"/>
    <mergeCell ref="F200:F204"/>
    <mergeCell ref="G200:G204"/>
    <mergeCell ref="H200:H204"/>
    <mergeCell ref="I200:I204"/>
    <mergeCell ref="J200:J204"/>
    <mergeCell ref="J190:J192"/>
    <mergeCell ref="A181:A183"/>
    <mergeCell ref="E181:E183"/>
    <mergeCell ref="F181:F183"/>
    <mergeCell ref="G181:G183"/>
    <mergeCell ref="H181:H183"/>
    <mergeCell ref="I181:I183"/>
    <mergeCell ref="A196:A199"/>
    <mergeCell ref="J211:J212"/>
    <mergeCell ref="A213:A218"/>
    <mergeCell ref="E213:E218"/>
    <mergeCell ref="F213:F218"/>
    <mergeCell ref="G213:G218"/>
    <mergeCell ref="H213:H218"/>
    <mergeCell ref="I213:I218"/>
    <mergeCell ref="J213:J218"/>
    <mergeCell ref="A211:A212"/>
    <mergeCell ref="E211:E212"/>
    <mergeCell ref="F211:F212"/>
    <mergeCell ref="G211:G212"/>
    <mergeCell ref="H211:H212"/>
    <mergeCell ref="I211:I212"/>
    <mergeCell ref="J219:J223"/>
    <mergeCell ref="A230:A237"/>
    <mergeCell ref="E230:E237"/>
    <mergeCell ref="F230:F237"/>
    <mergeCell ref="G230:G237"/>
    <mergeCell ref="H230:H237"/>
    <mergeCell ref="I230:I237"/>
    <mergeCell ref="J230:J237"/>
    <mergeCell ref="A224:A229"/>
    <mergeCell ref="E224:E229"/>
    <mergeCell ref="A219:A223"/>
    <mergeCell ref="E219:E223"/>
    <mergeCell ref="F219:F223"/>
    <mergeCell ref="G219:G223"/>
    <mergeCell ref="H219:H223"/>
    <mergeCell ref="I219:I223"/>
    <mergeCell ref="G277:G278"/>
    <mergeCell ref="A280:A282"/>
    <mergeCell ref="E280:E282"/>
    <mergeCell ref="F280:F282"/>
    <mergeCell ref="G280:G282"/>
    <mergeCell ref="J238:J242"/>
    <mergeCell ref="A263:A269"/>
    <mergeCell ref="E263:E269"/>
    <mergeCell ref="F263:F269"/>
    <mergeCell ref="G263:G269"/>
    <mergeCell ref="H263:H269"/>
    <mergeCell ref="I263:I269"/>
    <mergeCell ref="J263:J269"/>
    <mergeCell ref="A253:A262"/>
    <mergeCell ref="A238:A242"/>
    <mergeCell ref="E238:E242"/>
    <mergeCell ref="F238:F242"/>
    <mergeCell ref="G238:G242"/>
    <mergeCell ref="H238:H242"/>
    <mergeCell ref="I238:I242"/>
    <mergeCell ref="A248:A252"/>
    <mergeCell ref="E248:E252"/>
    <mergeCell ref="A283:A285"/>
    <mergeCell ref="E283:E285"/>
    <mergeCell ref="F283:F285"/>
    <mergeCell ref="A277:A278"/>
    <mergeCell ref="E277:E278"/>
    <mergeCell ref="F277:F278"/>
    <mergeCell ref="A290:A292"/>
    <mergeCell ref="E290:E292"/>
    <mergeCell ref="F290:F292"/>
    <mergeCell ref="G290:G292"/>
    <mergeCell ref="F331:F333"/>
    <mergeCell ref="G331:G333"/>
    <mergeCell ref="A303:A308"/>
    <mergeCell ref="E303:E308"/>
    <mergeCell ref="F303:F308"/>
    <mergeCell ref="G303:G308"/>
    <mergeCell ref="A315:A316"/>
    <mergeCell ref="E315:E316"/>
    <mergeCell ref="F315:F316"/>
    <mergeCell ref="G315:G316"/>
    <mergeCell ref="A371:G371"/>
    <mergeCell ref="A372:G372"/>
    <mergeCell ref="A2:J2"/>
    <mergeCell ref="A365:A368"/>
    <mergeCell ref="E365:E368"/>
    <mergeCell ref="F365:F368"/>
    <mergeCell ref="G365:G368"/>
    <mergeCell ref="A1:J1"/>
    <mergeCell ref="A3:J3"/>
    <mergeCell ref="A354:A357"/>
    <mergeCell ref="E354:E357"/>
    <mergeCell ref="F354:F357"/>
    <mergeCell ref="G354:G357"/>
    <mergeCell ref="A361:A364"/>
    <mergeCell ref="E361:E364"/>
    <mergeCell ref="F361:F364"/>
    <mergeCell ref="G361:G364"/>
    <mergeCell ref="A345:A349"/>
    <mergeCell ref="E345:E349"/>
    <mergeCell ref="F345:F349"/>
    <mergeCell ref="G345:G349"/>
    <mergeCell ref="A351:A353"/>
    <mergeCell ref="E351:E353"/>
    <mergeCell ref="F351:F353"/>
    <mergeCell ref="A294:G294"/>
    <mergeCell ref="A275:G275"/>
    <mergeCell ref="A274:G274"/>
    <mergeCell ref="A194:J194"/>
    <mergeCell ref="A102:J102"/>
    <mergeCell ref="A320:G320"/>
    <mergeCell ref="A321:G321"/>
    <mergeCell ref="A335:G335"/>
    <mergeCell ref="A359:G359"/>
    <mergeCell ref="G351:G353"/>
    <mergeCell ref="A337:A340"/>
    <mergeCell ref="E337:E340"/>
    <mergeCell ref="F337:F340"/>
    <mergeCell ref="G337:G340"/>
    <mergeCell ref="A341:A344"/>
    <mergeCell ref="E341:E344"/>
    <mergeCell ref="F341:F344"/>
    <mergeCell ref="G341:G344"/>
    <mergeCell ref="A324:A330"/>
    <mergeCell ref="E324:E330"/>
    <mergeCell ref="F324:F330"/>
    <mergeCell ref="G324:G330"/>
    <mergeCell ref="A331:A333"/>
    <mergeCell ref="E331:E333"/>
    <mergeCell ref="F28:F31"/>
    <mergeCell ref="G28:G31"/>
    <mergeCell ref="H28:H31"/>
    <mergeCell ref="I28:I31"/>
    <mergeCell ref="J28:J31"/>
    <mergeCell ref="E11:E14"/>
    <mergeCell ref="F11:F14"/>
    <mergeCell ref="G11:G14"/>
    <mergeCell ref="H11:H14"/>
    <mergeCell ref="I11:I14"/>
    <mergeCell ref="J11:J14"/>
    <mergeCell ref="J22:J27"/>
    <mergeCell ref="K22:K27"/>
    <mergeCell ref="L22:L27"/>
    <mergeCell ref="M22:M27"/>
    <mergeCell ref="K5:K10"/>
    <mergeCell ref="K11:K14"/>
    <mergeCell ref="L5:L10"/>
    <mergeCell ref="M5:M10"/>
    <mergeCell ref="L11:L14"/>
    <mergeCell ref="M11:M14"/>
    <mergeCell ref="K16:K21"/>
    <mergeCell ref="L16:L21"/>
    <mergeCell ref="M16:M21"/>
    <mergeCell ref="K38:K43"/>
    <mergeCell ref="L38:L43"/>
    <mergeCell ref="M38:M43"/>
    <mergeCell ref="K44:K49"/>
    <mergeCell ref="L44:L49"/>
    <mergeCell ref="M44:M49"/>
    <mergeCell ref="K28:K31"/>
    <mergeCell ref="L28:L31"/>
    <mergeCell ref="M28:M31"/>
    <mergeCell ref="K32:K35"/>
    <mergeCell ref="L32:L35"/>
    <mergeCell ref="M32:M35"/>
    <mergeCell ref="K63:K68"/>
    <mergeCell ref="L63:L68"/>
    <mergeCell ref="M63:M68"/>
    <mergeCell ref="K69:K74"/>
    <mergeCell ref="L69:L74"/>
    <mergeCell ref="M69:M74"/>
    <mergeCell ref="K50:K55"/>
    <mergeCell ref="L50:L55"/>
    <mergeCell ref="M50:M55"/>
    <mergeCell ref="K56:K62"/>
    <mergeCell ref="L56:L62"/>
    <mergeCell ref="M56:M62"/>
    <mergeCell ref="K83:K84"/>
    <mergeCell ref="L83:L84"/>
    <mergeCell ref="M83:M84"/>
    <mergeCell ref="K85:K86"/>
    <mergeCell ref="L85:L86"/>
    <mergeCell ref="M85:M86"/>
    <mergeCell ref="K75:K80"/>
    <mergeCell ref="L75:L80"/>
    <mergeCell ref="M75:M80"/>
    <mergeCell ref="K81:K82"/>
    <mergeCell ref="L81:L82"/>
    <mergeCell ref="M81:M82"/>
    <mergeCell ref="K87:K88"/>
    <mergeCell ref="L87:L88"/>
    <mergeCell ref="M87:M88"/>
    <mergeCell ref="A90:A92"/>
    <mergeCell ref="E90:E92"/>
    <mergeCell ref="F90:F92"/>
    <mergeCell ref="G90:G92"/>
    <mergeCell ref="H90:H92"/>
    <mergeCell ref="I90:I92"/>
    <mergeCell ref="J90:J92"/>
    <mergeCell ref="A87:A88"/>
    <mergeCell ref="E87:E88"/>
    <mergeCell ref="F87:F88"/>
    <mergeCell ref="H87:H88"/>
    <mergeCell ref="I87:I88"/>
    <mergeCell ref="J87:J88"/>
    <mergeCell ref="K90:K92"/>
    <mergeCell ref="L90:L92"/>
    <mergeCell ref="M90:M92"/>
    <mergeCell ref="A93:A95"/>
    <mergeCell ref="E93:E95"/>
    <mergeCell ref="F93:F95"/>
    <mergeCell ref="G93:G95"/>
    <mergeCell ref="H93:H95"/>
    <mergeCell ref="I93:I95"/>
    <mergeCell ref="J93:J95"/>
    <mergeCell ref="K93:K95"/>
    <mergeCell ref="L93:L95"/>
    <mergeCell ref="M93:M95"/>
    <mergeCell ref="A97:A100"/>
    <mergeCell ref="E97:E100"/>
    <mergeCell ref="F97:F100"/>
    <mergeCell ref="G97:G100"/>
    <mergeCell ref="H97:H100"/>
    <mergeCell ref="I97:I100"/>
    <mergeCell ref="M154:M157"/>
    <mergeCell ref="K158:K164"/>
    <mergeCell ref="L158:L164"/>
    <mergeCell ref="M158:M164"/>
    <mergeCell ref="J97:J100"/>
    <mergeCell ref="K97:K100"/>
    <mergeCell ref="L97:L100"/>
    <mergeCell ref="M97:M100"/>
    <mergeCell ref="K148:K149"/>
    <mergeCell ref="L148:L149"/>
    <mergeCell ref="M148:M149"/>
    <mergeCell ref="J110:J111"/>
    <mergeCell ref="K110:K111"/>
    <mergeCell ref="L110:L111"/>
    <mergeCell ref="J154:J157"/>
    <mergeCell ref="J158:J164"/>
    <mergeCell ref="K211:K212"/>
    <mergeCell ref="M211:M212"/>
    <mergeCell ref="L211:L212"/>
    <mergeCell ref="K213:K218"/>
    <mergeCell ref="L213:L218"/>
    <mergeCell ref="M213:M218"/>
    <mergeCell ref="K181:K183"/>
    <mergeCell ref="L181:L183"/>
    <mergeCell ref="M181:M183"/>
    <mergeCell ref="K200:K204"/>
    <mergeCell ref="L200:L204"/>
    <mergeCell ref="M200:M204"/>
    <mergeCell ref="K190:K192"/>
    <mergeCell ref="L190:L192"/>
    <mergeCell ref="M190:M192"/>
    <mergeCell ref="L184:L186"/>
    <mergeCell ref="K238:K242"/>
    <mergeCell ref="L238:L242"/>
    <mergeCell ref="M238:M242"/>
    <mergeCell ref="K263:K269"/>
    <mergeCell ref="L263:L269"/>
    <mergeCell ref="M263:M269"/>
    <mergeCell ref="K219:K223"/>
    <mergeCell ref="L219:L223"/>
    <mergeCell ref="M219:M223"/>
    <mergeCell ref="K230:K237"/>
    <mergeCell ref="L230:L237"/>
    <mergeCell ref="M230:M237"/>
    <mergeCell ref="L224:L229"/>
    <mergeCell ref="M224:M229"/>
    <mergeCell ref="A190:A192"/>
    <mergeCell ref="E190:E192"/>
    <mergeCell ref="F190:F192"/>
    <mergeCell ref="G190:G192"/>
    <mergeCell ref="H190:H192"/>
    <mergeCell ref="I190:I192"/>
    <mergeCell ref="J170:J173"/>
    <mergeCell ref="K170:K173"/>
    <mergeCell ref="L170:L173"/>
    <mergeCell ref="A174:A176"/>
    <mergeCell ref="E174:E176"/>
    <mergeCell ref="F174:F176"/>
    <mergeCell ref="G174:G176"/>
    <mergeCell ref="H174:H176"/>
    <mergeCell ref="I174:I176"/>
    <mergeCell ref="A170:A173"/>
    <mergeCell ref="E170:E173"/>
    <mergeCell ref="F170:F173"/>
    <mergeCell ref="G170:G173"/>
    <mergeCell ref="H170:H173"/>
    <mergeCell ref="I170:I173"/>
    <mergeCell ref="J181:J183"/>
    <mergeCell ref="A178:A180"/>
    <mergeCell ref="A110:A111"/>
    <mergeCell ref="E110:E111"/>
    <mergeCell ref="F110:F111"/>
    <mergeCell ref="G110:G111"/>
    <mergeCell ref="H110:H111"/>
    <mergeCell ref="I110:I111"/>
    <mergeCell ref="E178:E180"/>
    <mergeCell ref="F178:F180"/>
    <mergeCell ref="G178:G180"/>
    <mergeCell ref="H178:H180"/>
    <mergeCell ref="I178:I180"/>
    <mergeCell ref="A167:A169"/>
    <mergeCell ref="E167:E169"/>
    <mergeCell ref="F167:F169"/>
    <mergeCell ref="G167:G169"/>
    <mergeCell ref="H167:H169"/>
    <mergeCell ref="I167:I169"/>
    <mergeCell ref="A158:A164"/>
    <mergeCell ref="E158:E164"/>
    <mergeCell ref="F158:F164"/>
    <mergeCell ref="G158:G164"/>
    <mergeCell ref="H158:H164"/>
    <mergeCell ref="I158:I164"/>
    <mergeCell ref="J184:J186"/>
    <mergeCell ref="K184:K186"/>
    <mergeCell ref="F139:F146"/>
    <mergeCell ref="G139:G146"/>
    <mergeCell ref="H139:H146"/>
    <mergeCell ref="I139:I146"/>
    <mergeCell ref="J139:J146"/>
    <mergeCell ref="K139:K146"/>
    <mergeCell ref="M110:M111"/>
    <mergeCell ref="K178:K180"/>
    <mergeCell ref="L178:L180"/>
    <mergeCell ref="M178:M180"/>
    <mergeCell ref="J178:J180"/>
    <mergeCell ref="J174:J176"/>
    <mergeCell ref="K174:K176"/>
    <mergeCell ref="L174:L176"/>
    <mergeCell ref="M174:M176"/>
    <mergeCell ref="M170:M173"/>
    <mergeCell ref="J167:J169"/>
    <mergeCell ref="K167:K169"/>
    <mergeCell ref="L167:L169"/>
    <mergeCell ref="M167:M169"/>
    <mergeCell ref="K154:K157"/>
    <mergeCell ref="L154:L157"/>
    <mergeCell ref="A187:A188"/>
    <mergeCell ref="A106:A107"/>
    <mergeCell ref="E106:E107"/>
    <mergeCell ref="F106:F107"/>
    <mergeCell ref="G106:G107"/>
    <mergeCell ref="H106:H107"/>
    <mergeCell ref="A130:A133"/>
    <mergeCell ref="M184:M186"/>
    <mergeCell ref="E187:E188"/>
    <mergeCell ref="F187:F188"/>
    <mergeCell ref="G187:G188"/>
    <mergeCell ref="H187:H188"/>
    <mergeCell ref="I187:I188"/>
    <mergeCell ref="J187:J188"/>
    <mergeCell ref="K187:K188"/>
    <mergeCell ref="L187:L188"/>
    <mergeCell ref="M187:M188"/>
    <mergeCell ref="L139:L146"/>
    <mergeCell ref="M139:M146"/>
    <mergeCell ref="A184:A186"/>
    <mergeCell ref="E184:E186"/>
    <mergeCell ref="F184:F186"/>
    <mergeCell ref="G184:G186"/>
    <mergeCell ref="H184:H186"/>
    <mergeCell ref="I106:I107"/>
    <mergeCell ref="J106:J107"/>
    <mergeCell ref="K106:K107"/>
    <mergeCell ref="L106:L107"/>
    <mergeCell ref="M106:M107"/>
    <mergeCell ref="A134:A138"/>
    <mergeCell ref="E134:E138"/>
    <mergeCell ref="F134:F138"/>
    <mergeCell ref="G134:G138"/>
    <mergeCell ref="H134:H138"/>
    <mergeCell ref="A113:A117"/>
    <mergeCell ref="E113:E117"/>
    <mergeCell ref="F113:F117"/>
    <mergeCell ref="G113:G117"/>
    <mergeCell ref="H113:H117"/>
    <mergeCell ref="I113:I117"/>
    <mergeCell ref="J113:J117"/>
    <mergeCell ref="J130:J133"/>
    <mergeCell ref="K130:K133"/>
    <mergeCell ref="A125:A129"/>
    <mergeCell ref="E125:E129"/>
    <mergeCell ref="F125:F129"/>
    <mergeCell ref="G125:G129"/>
    <mergeCell ref="H125:H129"/>
    <mergeCell ref="I125:I129"/>
    <mergeCell ref="E130:E133"/>
    <mergeCell ref="F130:F133"/>
    <mergeCell ref="G130:G133"/>
    <mergeCell ref="H130:H133"/>
    <mergeCell ref="I130:I133"/>
    <mergeCell ref="F224:F229"/>
    <mergeCell ref="G224:G229"/>
    <mergeCell ref="H224:H229"/>
    <mergeCell ref="I224:I229"/>
    <mergeCell ref="J224:J229"/>
    <mergeCell ref="K224:K229"/>
    <mergeCell ref="K113:K117"/>
    <mergeCell ref="L113:L117"/>
    <mergeCell ref="M113:M117"/>
    <mergeCell ref="L118:L124"/>
    <mergeCell ref="M118:M124"/>
    <mergeCell ref="L125:L129"/>
    <mergeCell ref="M125:M129"/>
    <mergeCell ref="J125:J129"/>
    <mergeCell ref="K125:K129"/>
    <mergeCell ref="K118:K124"/>
    <mergeCell ref="L130:L133"/>
    <mergeCell ref="M130:M133"/>
    <mergeCell ref="I134:I138"/>
    <mergeCell ref="J134:J138"/>
    <mergeCell ref="K134:K138"/>
    <mergeCell ref="L134:L138"/>
    <mergeCell ref="M134:M138"/>
    <mergeCell ref="I184:I186"/>
    <mergeCell ref="J253:J262"/>
    <mergeCell ref="K253:K262"/>
    <mergeCell ref="L253:L262"/>
    <mergeCell ref="M253:M262"/>
    <mergeCell ref="E253:E262"/>
    <mergeCell ref="F253:F262"/>
    <mergeCell ref="G253:G262"/>
    <mergeCell ref="H253:H262"/>
    <mergeCell ref="I253:I26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2019</dc:creator>
  <cp:lastModifiedBy>DELL 2019</cp:lastModifiedBy>
  <dcterms:created xsi:type="dcterms:W3CDTF">2019-07-29T13:42:18Z</dcterms:created>
  <dcterms:modified xsi:type="dcterms:W3CDTF">2019-07-30T14:15:36Z</dcterms:modified>
</cp:coreProperties>
</file>